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autoCompressPictures="0"/>
  <bookViews>
    <workbookView xWindow="640" yWindow="0" windowWidth="25600" windowHeight="16060"/>
  </bookViews>
  <sheets>
    <sheet name="Itinerary" sheetId="6" r:id="rId1"/>
    <sheet name="Estimated Cost" sheetId="3" r:id="rId2"/>
    <sheet name="Funding Source" sheetId="5" r:id="rId3"/>
  </sheets>
  <definedNames>
    <definedName name="AS2DocOpenMode" hidden="1">"AS2DocumentEdit"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E12" i="5"/>
  <c r="E14" i="5"/>
  <c r="E16" i="5"/>
  <c r="F16" i="5"/>
  <c r="D86" i="3"/>
  <c r="D95" i="3"/>
  <c r="D61" i="3"/>
  <c r="D87" i="3"/>
  <c r="D19" i="3"/>
  <c r="D9" i="3"/>
  <c r="D7" i="3"/>
  <c r="D6" i="3"/>
  <c r="D97" i="3"/>
  <c r="A78" i="3"/>
  <c r="A79" i="3"/>
  <c r="A80" i="3"/>
  <c r="A81" i="3"/>
  <c r="A71" i="3"/>
  <c r="A72" i="3"/>
  <c r="A73" i="3"/>
  <c r="A74" i="3"/>
  <c r="A65" i="3"/>
  <c r="A62" i="3"/>
  <c r="A63" i="3"/>
  <c r="A69" i="3"/>
  <c r="A25" i="3"/>
  <c r="A26" i="3"/>
  <c r="A27" i="3"/>
  <c r="A28" i="3"/>
  <c r="A29" i="3"/>
  <c r="A30" i="3"/>
  <c r="A31" i="3"/>
  <c r="A32" i="3"/>
  <c r="A33" i="3"/>
  <c r="A34" i="3"/>
  <c r="A35" i="3"/>
  <c r="A36" i="3"/>
  <c r="A38" i="3"/>
  <c r="A40" i="3"/>
  <c r="A42" i="3"/>
  <c r="A44" i="3"/>
  <c r="A46" i="3"/>
  <c r="A48" i="3"/>
  <c r="A54" i="3"/>
  <c r="A21" i="3"/>
  <c r="A22" i="3"/>
  <c r="A23" i="3"/>
  <c r="A11" i="3"/>
  <c r="A12" i="3"/>
  <c r="A13" i="3"/>
  <c r="A14" i="3"/>
  <c r="A15" i="3"/>
  <c r="A16" i="3"/>
  <c r="A17" i="3"/>
</calcChain>
</file>

<file path=xl/sharedStrings.xml><?xml version="1.0" encoding="utf-8"?>
<sst xmlns="http://schemas.openxmlformats.org/spreadsheetml/2006/main" count="403" uniqueCount="239">
  <si>
    <t>Day</t>
  </si>
  <si>
    <t>Date</t>
  </si>
  <si>
    <t>City</t>
  </si>
  <si>
    <t>Time</t>
  </si>
  <si>
    <t>Activity</t>
  </si>
  <si>
    <t>Notes</t>
  </si>
  <si>
    <t>HCM - PARIS</t>
  </si>
  <si>
    <t>Arrival to CDG Airport</t>
  </si>
  <si>
    <t>Lunch</t>
  </si>
  <si>
    <t>Buy Museum Pass for 2 days (39E)</t>
  </si>
  <si>
    <t>Notre-Dame de Paris</t>
  </si>
  <si>
    <t>Hotel De ville de Paris</t>
  </si>
  <si>
    <t>Champs Elysées</t>
  </si>
  <si>
    <t>Triump Arche</t>
  </si>
  <si>
    <t>Dinner</t>
  </si>
  <si>
    <t>Cruise on Seine River (13E)</t>
  </si>
  <si>
    <t>Back to hotel for sleeping</t>
  </si>
  <si>
    <t>PARIS</t>
  </si>
  <si>
    <t>Breakfast</t>
  </si>
  <si>
    <t>Visit Louvre</t>
  </si>
  <si>
    <r>
      <t>Tuileries Garden</t>
    </r>
    <r>
      <rPr>
        <sz val="12"/>
        <color indexed="8"/>
        <rFont val="Times New Roman"/>
        <family val="1"/>
      </rPr>
      <t/>
    </r>
  </si>
  <si>
    <t>Place de la Concorde Square</t>
  </si>
  <si>
    <t>Eiffel Tower</t>
  </si>
  <si>
    <t>Eifel Tower by night</t>
  </si>
  <si>
    <t>Back to hotel to sleep</t>
  </si>
  <si>
    <t>Sainte Chapelle Church</t>
  </si>
  <si>
    <t xml:space="preserve"> Sacré Coeur Church</t>
  </si>
  <si>
    <t>Marché d'Aligre Market</t>
  </si>
  <si>
    <t>Balzac House</t>
  </si>
  <si>
    <t xml:space="preserve"> Luxembourg Garden</t>
  </si>
  <si>
    <t>Go for walk by night</t>
  </si>
  <si>
    <t>Walk around the town to see the town by night</t>
  </si>
  <si>
    <t>Sight seeing; Manosque, lavender fields, visít Valensole</t>
  </si>
  <si>
    <t>Back to hotel</t>
  </si>
  <si>
    <t>dinner</t>
  </si>
  <si>
    <t>ROME</t>
  </si>
  <si>
    <t>Visit Colloseo</t>
  </si>
  <si>
    <t>Colloseo</t>
  </si>
  <si>
    <t>Bocca della Verita , Forum Romanum</t>
  </si>
  <si>
    <t>Fontana di Trevi  &amp; Dinner</t>
  </si>
  <si>
    <t>Piazza di Spagna; café @ Antico café Greco</t>
  </si>
  <si>
    <t>Visit Vatican</t>
  </si>
  <si>
    <t>Santa Maria in Trastevere, Gianicolo Hill &amp; other attactions</t>
  </si>
  <si>
    <t xml:space="preserve"> Café del Marzio</t>
  </si>
  <si>
    <t>Walking around rome</t>
  </si>
  <si>
    <t>VENICE</t>
  </si>
  <si>
    <t xml:space="preserve">arrive in Venice </t>
  </si>
  <si>
    <t>take bus to hotel</t>
  </si>
  <si>
    <t>City tour:  Squero di San Trovaso, Rialto, Dogana da Mar…</t>
  </si>
  <si>
    <t>Murano Glass and Burano Lace Tour ( all day)</t>
  </si>
  <si>
    <t>Dinner, wander around and get sleep early</t>
  </si>
  <si>
    <t>Fly to Munich</t>
  </si>
  <si>
    <t>MUNICH</t>
  </si>
  <si>
    <t>Arrive in Munich</t>
  </si>
  <si>
    <t>Visit Muchen Catsle and Odeon Square</t>
  </si>
  <si>
    <t>Drink bear at Hofbraeuhaus</t>
  </si>
  <si>
    <t>Depart to Frankfurt (by train)</t>
  </si>
  <si>
    <t>FRANKFURT</t>
  </si>
  <si>
    <t>Arrive in Frankfurt</t>
  </si>
  <si>
    <t>take bus to the hotel</t>
  </si>
  <si>
    <t>dinner and walk around the town by night</t>
  </si>
  <si>
    <t>back to hotel to sleep</t>
  </si>
  <si>
    <t>Cruise on River Main</t>
  </si>
  <si>
    <t>Take bus to Franfurt Airport</t>
  </si>
  <si>
    <t>Take flight from HCMC to Paris</t>
  </si>
  <si>
    <t>Take bus to the hotel</t>
  </si>
  <si>
    <t>Take bus to visit main town of Aix-en-Provence</t>
  </si>
  <si>
    <t>Dinner in Aix-en-Provence</t>
  </si>
  <si>
    <t>Take bus to go back to Marseille and walk around the town to see the town by night</t>
  </si>
  <si>
    <t>MARSEILE/AIX-EN-PROVENCE</t>
  </si>
  <si>
    <t>Take train from Aiport to hotel</t>
  </si>
  <si>
    <t>Back to hostel for sleeping</t>
  </si>
  <si>
    <t>Check in hotel /leave luaggages at hotel</t>
  </si>
  <si>
    <t>Take train/bus to hotel and rest</t>
  </si>
  <si>
    <t>Depart to Venice by train (Rome termini)</t>
  </si>
  <si>
    <t>take bus to hostel</t>
  </si>
  <si>
    <t>Take bus to Venice Airport</t>
  </si>
  <si>
    <t>Thursday
22/12</t>
  </si>
  <si>
    <t>Saturday
24/12</t>
  </si>
  <si>
    <t>Sunday
25/12</t>
  </si>
  <si>
    <t>Monday
26/12</t>
  </si>
  <si>
    <t>Tuesday
27/12</t>
  </si>
  <si>
    <t>Thursday 
29/12</t>
  </si>
  <si>
    <t>Sunday
1/1/2017</t>
  </si>
  <si>
    <t>Wednesday
4/1</t>
  </si>
  <si>
    <t>Tuesday
3/1</t>
  </si>
  <si>
    <t>Monday
2/1</t>
  </si>
  <si>
    <t>Thursday
5/1</t>
  </si>
  <si>
    <t>Friday
6/1</t>
  </si>
  <si>
    <t>Saturday
7/1</t>
  </si>
  <si>
    <t>Check in hotel/leave luaggages at hotel</t>
  </si>
  <si>
    <t>Musee historique de la Ville de Strasbourg</t>
  </si>
  <si>
    <t>Eglise protestante Saint Pierre le Jeune</t>
  </si>
  <si>
    <t>Strasbourg Musee de l'OEuvre Notre-Dame</t>
  </si>
  <si>
    <t>Cathedrale Notre Dame de Strasbourg</t>
  </si>
  <si>
    <t>La Petite France</t>
  </si>
  <si>
    <t>STRASBOURG</t>
  </si>
  <si>
    <t>Musee d'Art Moderne et Contemporain</t>
  </si>
  <si>
    <t>Place de la Republique</t>
  </si>
  <si>
    <t>Christmas Market (Christkindelsmarik) for Christmas</t>
  </si>
  <si>
    <t>Take train TGV 9877 to Marseille</t>
  </si>
  <si>
    <t>Arrive at Marseille</t>
  </si>
  <si>
    <t>Tuesday
20/12</t>
  </si>
  <si>
    <t>Wednesday
(21/12)</t>
  </si>
  <si>
    <t>Friday
23/12</t>
  </si>
  <si>
    <t>Take train to FLORENCE (Firenze S.M.N station):
- TGV6814: Marseille - Lyon Part Dieu
- TER17978: Lyon - Aix-les-Bains-le-Revard
- TER17525: Aix-ls-Bains-le-Revard to Chambery-Challes-E
- TGV9245: Chambery-Challes-E to Torino Porta Susa
- ES9575: Torino to Firenze S.M.N</t>
  </si>
  <si>
    <t>Arrived at Firenze S.M.N</t>
  </si>
  <si>
    <t>Check in hotel</t>
  </si>
  <si>
    <t>Walk around for dinner</t>
  </si>
  <si>
    <t>FLORENCE</t>
  </si>
  <si>
    <t>Piazza della Signoria</t>
  </si>
  <si>
    <t>Duomo - Cattedrale di Santa Maria del Fiore</t>
  </si>
  <si>
    <t>Centro Storico</t>
  </si>
  <si>
    <t>Palazzo Vecchio</t>
  </si>
  <si>
    <t xml:space="preserve">Ponte Vecchio </t>
  </si>
  <si>
    <t>MARSEILE - FLORENCE</t>
  </si>
  <si>
    <t>Friday 
30/12</t>
  </si>
  <si>
    <t>Saturday
31/12</t>
  </si>
  <si>
    <t>Arrived at ROME</t>
  </si>
  <si>
    <t>Check-in hotel</t>
  </si>
  <si>
    <t>Via Della Conciliazione</t>
  </si>
  <si>
    <t>St. Peters Square</t>
  </si>
  <si>
    <t>Till mid night</t>
  </si>
  <si>
    <t>New Year celebration</t>
  </si>
  <si>
    <t>Take train 9503 FRECCIAROSSA to ROME</t>
  </si>
  <si>
    <t>FLORENCE - ROME</t>
  </si>
  <si>
    <t>Wednesday
28/12</t>
  </si>
  <si>
    <t>Paris</t>
  </si>
  <si>
    <t>Strasbourg</t>
  </si>
  <si>
    <t>Money (VNĐ)</t>
  </si>
  <si>
    <t>Quantity</t>
  </si>
  <si>
    <t>Total (VNĐ)</t>
  </si>
  <si>
    <t>No.</t>
  </si>
  <si>
    <t>Cost description</t>
  </si>
  <si>
    <t>Cost (EUR)</t>
  </si>
  <si>
    <t>I</t>
  </si>
  <si>
    <t>II</t>
  </si>
  <si>
    <t>Cost for eating</t>
  </si>
  <si>
    <t>All trip</t>
  </si>
  <si>
    <t>III</t>
  </si>
  <si>
    <t>Rome</t>
  </si>
  <si>
    <t>Florence</t>
  </si>
  <si>
    <t>Venice</t>
  </si>
  <si>
    <t>Munich</t>
  </si>
  <si>
    <t>IV</t>
  </si>
  <si>
    <t>Cost in France</t>
  </si>
  <si>
    <t>Paris Pass (4 days)</t>
  </si>
  <si>
    <t>Paris Pass</t>
  </si>
  <si>
    <t>Visit Louvre Museum</t>
  </si>
  <si>
    <t xml:space="preserve">Visit Eiffel Tower </t>
  </si>
  <si>
    <t>Free</t>
  </si>
  <si>
    <t>Versailles Palace - Including Museum Pass</t>
  </si>
  <si>
    <t xml:space="preserve"> Les Catacombes de Paris </t>
  </si>
  <si>
    <t>Le Palais Royal</t>
  </si>
  <si>
    <t>La Conciergerie</t>
  </si>
  <si>
    <t>V</t>
  </si>
  <si>
    <t>VI</t>
  </si>
  <si>
    <t>Cost in Italy</t>
  </si>
  <si>
    <t xml:space="preserve">Metro to visit Vatican and Colloseo </t>
  </si>
  <si>
    <t>Vatican museum</t>
  </si>
  <si>
    <t>St Peter's Basilica (Basilica di San Pietro)</t>
  </si>
  <si>
    <t>Castel Sant’ Angelo</t>
  </si>
  <si>
    <t xml:space="preserve"> Colloseo entrance fee</t>
  </si>
  <si>
    <t>Doge's Palace</t>
  </si>
  <si>
    <t xml:space="preserve">Cruise in Canal Grande </t>
  </si>
  <si>
    <t>Gondola ride</t>
  </si>
  <si>
    <t>Murano Glass and Burano Lace Tour</t>
  </si>
  <si>
    <t>Cost in Germany</t>
  </si>
  <si>
    <t>Bayern Ticket for 2 days</t>
  </si>
  <si>
    <t xml:space="preserve"> Neuschwanstein Castle Castle</t>
  </si>
  <si>
    <t>BMW Museum Tour</t>
  </si>
  <si>
    <t>Olympia Tower Munich</t>
  </si>
  <si>
    <t>Airplan ticket of Vietnam Airline (HCMc-PARIS, FRANKFURT-HCMC) Rountrip</t>
  </si>
  <si>
    <t>HCMc</t>
  </si>
  <si>
    <t>- Cost for eating (20 days) - 25 Eur/day</t>
  </si>
  <si>
    <t xml:space="preserve">Hotel cost for 1 people </t>
  </si>
  <si>
    <t>Stay at:Les Piaules Hostel for 3 nights</t>
  </si>
  <si>
    <t>Stay at: ibis Strasbourg Centre Historique Hotel for 2 nights</t>
  </si>
  <si>
    <t>Stay at: Jeanne d'Arc Appartement   for 2 nights</t>
  </si>
  <si>
    <t>Marseille</t>
  </si>
  <si>
    <t>Stay at: Plus Florence for 2 nights</t>
  </si>
  <si>
    <t>Stay at Alessandro Downtown Hostel for 3 nights</t>
  </si>
  <si>
    <t>Frankfurt</t>
  </si>
  <si>
    <t>Stay at: Bed &amp; Venice - Casa per Ferie la Pietà  for 2 night</t>
  </si>
  <si>
    <t>Stay at: Favored Hotel Domicil  for 1 night</t>
  </si>
  <si>
    <t>Pont Alexandre III</t>
  </si>
  <si>
    <t xml:space="preserve">Basilica du Sacre-Coeur de Montmartre </t>
  </si>
  <si>
    <t xml:space="preserve">Montmartre </t>
  </si>
  <si>
    <t>Basilica du Sacre-Coeur de Montmartre</t>
  </si>
  <si>
    <t>Esitmate cost to transport for 4 days in paris ( 15 Eur/days)</t>
  </si>
  <si>
    <t>Bus from Paris to Strasbourg ( one way)</t>
  </si>
  <si>
    <t>Strasbourg 3-day Pass</t>
  </si>
  <si>
    <t>Strasbourg Pass</t>
  </si>
  <si>
    <t>Train to Marseille</t>
  </si>
  <si>
    <t>Marseile</t>
  </si>
  <si>
    <t>Other transportation cost in Strasbourg in 3 days ( 15 Eur/Person)</t>
  </si>
  <si>
    <t xml:space="preserve"> Aix-en-Provence</t>
  </si>
  <si>
    <t>Manosque, lavender fields, visít Valensole</t>
  </si>
  <si>
    <t>Train to Florence</t>
  </si>
  <si>
    <t>Total cost in EUR ( I+II+III+IV+V+VI)</t>
  </si>
  <si>
    <t xml:space="preserve">Stay at: 
Jeanne d'Arc Appartement for 02 nights
74 Boulevard Jeanne d'Arc 5 eme etage , Marseille, 13005, France
Phone: +33664835547
Booking number: 1777989864 - attached </t>
  </si>
  <si>
    <t>Stay at Plus Florence for 2 nights
Via Santa Caterina D'Alessandria 15, Florence, 50129, Italy
Phone: +390554628934
Booking number: 1202418762 - attached</t>
  </si>
  <si>
    <t>Stay at: 
Alessandro Downtown Hostel for 3 nights
Via Carlo Cattaneo 23, Stazione Termini, Roma, 00185, Italy
Phone: +390644340147
Booking number: 1983886023 - attached</t>
  </si>
  <si>
    <t>Stay at: 
Bed &amp; Venice - Casa per Ferie la Pietà for 02 nights
Calle Santa Maria della Pietà 3701, Castello, Venezia, 30122, Italy 
Phone: +390412443639
Booking number: 1952971488 - attached</t>
  </si>
  <si>
    <t>Sunday
8/1</t>
  </si>
  <si>
    <t>Other transportation cost in Florence in 2 days ( 15 Eur/Person)</t>
  </si>
  <si>
    <t>Train to Rome</t>
  </si>
  <si>
    <t>Train from Rome to Venice</t>
  </si>
  <si>
    <t>Fly from Venice to Munich</t>
  </si>
  <si>
    <t>Local travel 1 day</t>
  </si>
  <si>
    <t>Cruise on Main river</t>
  </si>
  <si>
    <t>Other transportation cost in Munich &amp; Frankfurt in 03 days</t>
  </si>
  <si>
    <t xml:space="preserve">Fiancial for trip funding from: </t>
  </si>
  <si>
    <t xml:space="preserve"> Total </t>
  </si>
  <si>
    <t>Le Viet Vinh</t>
  </si>
  <si>
    <t>Exchange rate</t>
  </si>
  <si>
    <t>EUR/VND</t>
  </si>
  <si>
    <t>Equivalent (EUR)</t>
  </si>
  <si>
    <t>Vietcombank, Oct 04 2016</t>
  </si>
  <si>
    <t>From saving account and current account:</t>
  </si>
  <si>
    <t>01. Saving book - TECHCOMBANK</t>
  </si>
  <si>
    <t>02. Current account_TECHCOMBANK</t>
  </si>
  <si>
    <t>Stay at: 
Pension Belo Sono for 01 night
Gollierstr. 36, Schwanthalerhöhe, München, 80339, Germany
Phone: +498954073864
Booking number: 1576.734.912 - attached</t>
  </si>
  <si>
    <t>Stay at: 
Favored Hotel Domicil for 01 night
Karlstr. 14, Bahnhofsviertel, Frankfurt am Main, 60329, Germany
Phone: +4969271110
Booking number: 1569.443.864 - attached</t>
  </si>
  <si>
    <r>
      <rPr>
        <b/>
        <sz val="9"/>
        <rFont val="Arial"/>
        <family val="2"/>
      </rPr>
      <t>Reservation code: EFGMIW</t>
    </r>
    <r>
      <rPr>
        <sz val="9"/>
        <rFont val="Arial"/>
        <family val="2"/>
      </rPr>
      <t xml:space="preserve"> (attached)</t>
    </r>
  </si>
  <si>
    <t>HO CHI MINH</t>
  </si>
  <si>
    <t>Arrive at Ho Chi Minh city (SGN)</t>
  </si>
  <si>
    <t>Take flight back to Ho Chi Minh City</t>
  </si>
  <si>
    <t>Hotel: Pension Belo Sono for 1 night</t>
  </si>
  <si>
    <r>
      <rPr>
        <b/>
        <sz val="13"/>
        <color indexed="12"/>
        <rFont val="Arial"/>
        <family val="2"/>
      </rPr>
      <t xml:space="preserve">TENTATIVE SCHEDULE FOR VISITING 
</t>
    </r>
    <r>
      <rPr>
        <sz val="13"/>
        <rFont val="Arial"/>
        <family val="2"/>
      </rPr>
      <t xml:space="preserve">PARIS – STRASBOURG - MARSEILLE/AIX-EN-PROVENCE - FLORENCE - ROME - MUNICH - FRANKFURT
</t>
    </r>
    <r>
      <rPr>
        <b/>
        <sz val="13"/>
        <rFont val="Arial"/>
      </rPr>
      <t>Travel period: 21 Dec 2016 - 08 Jan 2017
France: 8.5 days
Italy: 6.5 days
Germany: 3 days</t>
    </r>
  </si>
  <si>
    <r>
      <rPr>
        <b/>
        <sz val="20"/>
        <color theme="1"/>
        <rFont val="Calibri"/>
        <scheme val="minor"/>
      </rPr>
      <t>TENTATIVE COST FOR VISITING</t>
    </r>
    <r>
      <rPr>
        <sz val="11"/>
        <color theme="1"/>
        <rFont val="Calibri"/>
        <family val="2"/>
        <scheme val="minor"/>
      </rPr>
      <t xml:space="preserve"> 
PARIS – STRASBOURG - MARSEILLE/AIX-EN-PROVENCE - FLORENCE - ROME - MUNICH - FRANKFURT
Travel period: 21 Dec 2016 - 08 Jan 2017</t>
    </r>
  </si>
  <si>
    <t>Stay at: 
Comfort Hotel Strasbourg - Montagne Verte for 02 nights
14, rue des Corroyeurs, Strasbourg, 67200, France
Phone: +33388290606
Booking number: 1299.975.440 - attached</t>
  </si>
  <si>
    <t>Arrive at Paris Porte d'Orleans for night bus to Strasbourg</t>
  </si>
  <si>
    <r>
      <t xml:space="preserve">Stay at: </t>
    </r>
    <r>
      <rPr>
        <b/>
        <sz val="9"/>
        <color indexed="12"/>
        <rFont val="Arial"/>
        <family val="2"/>
      </rPr>
      <t>Les Piaules for 3</t>
    </r>
    <r>
      <rPr>
        <b/>
        <sz val="9"/>
        <rFont val="Arial"/>
        <family val="2"/>
      </rPr>
      <t xml:space="preserve"> nights
59 Boulevard De Belleville, 11th arr., Paris, 75011, France 
Phone: +33143550997
Booking number: 1952916777 - attached
01 night on Bus to Strasbourg
(FlixBus Booking Number: 8027126888)</t>
    </r>
  </si>
  <si>
    <t>Arrived at Place de l'Étoile, 67076 Strasbourg</t>
  </si>
  <si>
    <t>04. Credit card TECHCOMBANK (credit limit xx,000,000 VNĐ)</t>
  </si>
  <si>
    <t>xx000000</t>
  </si>
  <si>
    <t>xx495879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</si>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</sst>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CC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rgb="FFFF0000"/>
      <name val="Arial"/>
      <family val="2"/>
    </font>
    <font>
      <sz val="12"/>
      <color indexed="8"/>
      <name val="Times New Roman"/>
      <family val="1"/>
    </font>
    <font>
      <b/>
      <sz val="9"/>
      <color rgb="FF33333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b/>
      <sz val="22"/>
      <color theme="1"/>
      <name val="Calibri"/>
      <scheme val="minor"/>
    </font>
    <font>
      <sz val="22"/>
      <color theme="1"/>
      <name val="Calibri"/>
      <scheme val="minor"/>
    </font>
    <font>
      <sz val="16"/>
      <color theme="1"/>
      <name val="Calibri"/>
      <scheme val="minor"/>
    </font>
    <font>
      <sz val="14"/>
      <color theme="1"/>
      <name val="Calibri"/>
      <scheme val="minor"/>
    </font>
    <font>
      <b/>
      <sz val="13"/>
      <name val="Arial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4" fillId="3" borderId="9" xfId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9" fillId="5" borderId="4" xfId="0" applyFont="1" applyFill="1" applyBorder="1" applyAlignment="1">
      <alignment vertical="top"/>
    </xf>
    <xf numFmtId="0" fontId="5" fillId="6" borderId="9" xfId="0" applyFont="1" applyFill="1" applyBorder="1" applyAlignment="1">
      <alignment vertical="center"/>
    </xf>
    <xf numFmtId="0" fontId="7" fillId="5" borderId="0" xfId="0" applyFont="1" applyFill="1" applyBorder="1"/>
    <xf numFmtId="0" fontId="1" fillId="5" borderId="0" xfId="1" applyFill="1" applyBorder="1"/>
    <xf numFmtId="0" fontId="1" fillId="5" borderId="5" xfId="1" applyFill="1" applyBorder="1"/>
    <xf numFmtId="0" fontId="7" fillId="0" borderId="13" xfId="0" applyFont="1" applyBorder="1" applyAlignment="1">
      <alignment vertical="center"/>
    </xf>
    <xf numFmtId="0" fontId="7" fillId="0" borderId="13" xfId="0" applyFont="1" applyBorder="1"/>
    <xf numFmtId="0" fontId="7" fillId="0" borderId="9" xfId="0" applyFont="1" applyBorder="1"/>
    <xf numFmtId="0" fontId="7" fillId="0" borderId="15" xfId="0" applyFont="1" applyBorder="1" applyAlignment="1">
      <alignment vertical="center"/>
    </xf>
    <xf numFmtId="0" fontId="7" fillId="0" borderId="9" xfId="0" quotePrefix="1" applyFont="1" applyBorder="1"/>
    <xf numFmtId="0" fontId="7" fillId="6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1" fillId="0" borderId="0" xfId="1" applyFill="1" applyBorder="1"/>
    <xf numFmtId="0" fontId="1" fillId="0" borderId="0" xfId="1" applyFill="1"/>
    <xf numFmtId="0" fontId="11" fillId="0" borderId="9" xfId="0" applyFont="1" applyBorder="1" applyAlignment="1">
      <alignment horizontal="justify" vertical="center" wrapText="1"/>
    </xf>
    <xf numFmtId="18" fontId="6" fillId="0" borderId="9" xfId="0" applyNumberFormat="1" applyFont="1" applyBorder="1" applyAlignment="1">
      <alignment horizontal="center" vertical="center"/>
    </xf>
    <xf numFmtId="18" fontId="6" fillId="0" borderId="12" xfId="0" applyNumberFormat="1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/>
    </xf>
    <xf numFmtId="18" fontId="6" fillId="6" borderId="9" xfId="0" applyNumberFormat="1" applyFont="1" applyFill="1" applyBorder="1" applyAlignment="1">
      <alignment horizontal="center" vertical="center"/>
    </xf>
    <xf numFmtId="18" fontId="6" fillId="0" borderId="9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7" fillId="5" borderId="1" xfId="1" applyFont="1" applyFill="1" applyBorder="1" applyAlignment="1">
      <alignment horizontal="left"/>
    </xf>
    <xf numFmtId="0" fontId="4" fillId="5" borderId="13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Continuous"/>
    </xf>
    <xf numFmtId="0" fontId="4" fillId="5" borderId="9" xfId="1" applyFont="1" applyFill="1" applyBorder="1" applyAlignment="1">
      <alignment horizontal="right"/>
    </xf>
    <xf numFmtId="0" fontId="3" fillId="5" borderId="9" xfId="1" applyFont="1" applyFill="1" applyBorder="1" applyAlignment="1">
      <alignment horizontal="left"/>
    </xf>
    <xf numFmtId="0" fontId="18" fillId="5" borderId="9" xfId="1" applyFont="1" applyFill="1" applyBorder="1" applyAlignment="1">
      <alignment horizontal="center" vertical="center"/>
    </xf>
    <xf numFmtId="41" fontId="3" fillId="5" borderId="9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19" fillId="0" borderId="9" xfId="1" quotePrefix="1" applyFont="1" applyFill="1" applyBorder="1" applyAlignment="1">
      <alignment horizontal="left"/>
    </xf>
    <xf numFmtId="0" fontId="18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/>
    </xf>
    <xf numFmtId="0" fontId="3" fillId="5" borderId="9" xfId="1" applyFont="1" applyFill="1" applyBorder="1"/>
    <xf numFmtId="0" fontId="3" fillId="5" borderId="9" xfId="1" applyFont="1" applyFill="1" applyBorder="1" applyAlignment="1">
      <alignment horizontal="right"/>
    </xf>
    <xf numFmtId="0" fontId="1" fillId="0" borderId="9" xfId="1" applyFont="1" applyFill="1" applyBorder="1"/>
    <xf numFmtId="0" fontId="4" fillId="0" borderId="9" xfId="1" applyFont="1" applyFill="1" applyBorder="1" applyAlignment="1">
      <alignment vertical="center"/>
    </xf>
    <xf numFmtId="0" fontId="0" fillId="0" borderId="9" xfId="1" applyFont="1" applyFill="1" applyBorder="1" applyAlignment="1">
      <alignment horizontal="center" vertical="center"/>
    </xf>
    <xf numFmtId="0" fontId="0" fillId="0" borderId="9" xfId="1" applyFont="1" applyFill="1" applyBorder="1"/>
    <xf numFmtId="0" fontId="4" fillId="0" borderId="9" xfId="1" applyFont="1" applyFill="1" applyBorder="1" applyAlignment="1">
      <alignment vertical="center" wrapText="1"/>
    </xf>
    <xf numFmtId="0" fontId="4" fillId="0" borderId="9" xfId="52" applyFont="1" applyFill="1" applyBorder="1" applyAlignment="1" applyProtection="1">
      <alignment vertical="center" wrapText="1"/>
    </xf>
    <xf numFmtId="0" fontId="1" fillId="0" borderId="9" xfId="1" applyFont="1" applyBorder="1"/>
    <xf numFmtId="0" fontId="1" fillId="0" borderId="9" xfId="1" applyFont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41" fontId="2" fillId="0" borderId="9" xfId="1" applyNumberFormat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9" xfId="1" quotePrefix="1" applyFont="1" applyBorder="1"/>
    <xf numFmtId="0" fontId="18" fillId="0" borderId="9" xfId="1" applyFont="1" applyBorder="1"/>
    <xf numFmtId="0" fontId="2" fillId="0" borderId="9" xfId="1" applyFont="1" applyBorder="1"/>
    <xf numFmtId="0" fontId="2" fillId="5" borderId="9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right"/>
    </xf>
    <xf numFmtId="164" fontId="1" fillId="0" borderId="9" xfId="1" applyNumberFormat="1" applyFont="1" applyBorder="1"/>
    <xf numFmtId="0" fontId="3" fillId="5" borderId="9" xfId="1" applyFont="1" applyFill="1" applyBorder="1" applyAlignment="1">
      <alignment horizontal="center" vertical="center"/>
    </xf>
    <xf numFmtId="41" fontId="3" fillId="5" borderId="9" xfId="1" applyNumberFormat="1" applyFont="1" applyFill="1" applyBorder="1" applyAlignment="1">
      <alignment horizontal="right" vertical="top"/>
    </xf>
    <xf numFmtId="0" fontId="1" fillId="0" borderId="0" xfId="1" applyFont="1" applyBorder="1"/>
    <xf numFmtId="0" fontId="1" fillId="0" borderId="0" xfId="1" applyFont="1" applyBorder="1" applyAlignment="1">
      <alignment horizontal="center" vertical="center"/>
    </xf>
    <xf numFmtId="41" fontId="3" fillId="5" borderId="9" xfId="1" applyNumberFormat="1" applyFont="1" applyFill="1" applyBorder="1"/>
    <xf numFmtId="41" fontId="3" fillId="5" borderId="9" xfId="1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7" fillId="0" borderId="9" xfId="0" applyFont="1" applyBorder="1"/>
    <xf numFmtId="3" fontId="27" fillId="0" borderId="9" xfId="0" applyNumberFormat="1" applyFont="1" applyBorder="1"/>
    <xf numFmtId="0" fontId="28" fillId="0" borderId="0" xfId="0" applyFont="1"/>
    <xf numFmtId="3" fontId="22" fillId="0" borderId="0" xfId="0" applyNumberFormat="1" applyFont="1"/>
    <xf numFmtId="0" fontId="23" fillId="0" borderId="9" xfId="0" applyFont="1" applyBorder="1"/>
    <xf numFmtId="0" fontId="25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3" fontId="23" fillId="0" borderId="9" xfId="0" applyNumberFormat="1" applyFont="1" applyBorder="1"/>
    <xf numFmtId="0" fontId="27" fillId="0" borderId="9" xfId="0" applyFont="1" applyBorder="1" applyAlignment="1">
      <alignment horizontal="left" indent="2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18">
    <cellStyle name="Comma 2" xfId="5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/>
    <cellStyle name="Hyperlink 2" xfId="54"/>
    <cellStyle name="Normal" xfId="0" builtinId="0"/>
    <cellStyle name="Normal 2" xfId="1"/>
    <cellStyle name="Normal 3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55"/>
  <sheetViews>
    <sheetView tabSelected="1" topLeftCell="A40" workbookViewId="0">
      <selection activeCell="C76" sqref="C76:C81"/>
    </sheetView>
  </sheetViews>
  <sheetFormatPr baseColWidth="10" defaultColWidth="8.83203125" defaultRowHeight="12" x14ac:dyDescent="0"/>
  <cols>
    <col min="1" max="1" width="5.83203125" style="1" customWidth="1"/>
    <col min="2" max="2" width="13.5" style="1" customWidth="1"/>
    <col min="3" max="3" width="19.6640625" style="1" customWidth="1"/>
    <col min="4" max="4" width="12.1640625" style="25" customWidth="1"/>
    <col min="5" max="5" width="51" style="1" customWidth="1"/>
    <col min="6" max="9" width="9.5" style="1" customWidth="1"/>
    <col min="10" max="10" width="18.1640625" style="1" customWidth="1"/>
    <col min="11" max="256" width="8.83203125" style="1"/>
    <col min="257" max="257" width="5.1640625" style="1" customWidth="1"/>
    <col min="258" max="258" width="8.83203125" style="1"/>
    <col min="259" max="259" width="17.5" style="1" bestFit="1" customWidth="1"/>
    <col min="260" max="260" width="8.83203125" style="1"/>
    <col min="261" max="261" width="47.6640625" style="1" customWidth="1"/>
    <col min="262" max="266" width="9.5" style="1" customWidth="1"/>
    <col min="267" max="512" width="8.83203125" style="1"/>
    <col min="513" max="513" width="5.1640625" style="1" customWidth="1"/>
    <col min="514" max="514" width="8.83203125" style="1"/>
    <col min="515" max="515" width="17.5" style="1" bestFit="1" customWidth="1"/>
    <col min="516" max="516" width="8.83203125" style="1"/>
    <col min="517" max="517" width="47.6640625" style="1" customWidth="1"/>
    <col min="518" max="522" width="9.5" style="1" customWidth="1"/>
    <col min="523" max="768" width="8.83203125" style="1"/>
    <col min="769" max="769" width="5.1640625" style="1" customWidth="1"/>
    <col min="770" max="770" width="8.83203125" style="1"/>
    <col min="771" max="771" width="17.5" style="1" bestFit="1" customWidth="1"/>
    <col min="772" max="772" width="8.83203125" style="1"/>
    <col min="773" max="773" width="47.6640625" style="1" customWidth="1"/>
    <col min="774" max="778" width="9.5" style="1" customWidth="1"/>
    <col min="779" max="1024" width="8.83203125" style="1"/>
    <col min="1025" max="1025" width="5.1640625" style="1" customWidth="1"/>
    <col min="1026" max="1026" width="8.83203125" style="1"/>
    <col min="1027" max="1027" width="17.5" style="1" bestFit="1" customWidth="1"/>
    <col min="1028" max="1028" width="8.83203125" style="1"/>
    <col min="1029" max="1029" width="47.6640625" style="1" customWidth="1"/>
    <col min="1030" max="1034" width="9.5" style="1" customWidth="1"/>
    <col min="1035" max="1280" width="8.83203125" style="1"/>
    <col min="1281" max="1281" width="5.1640625" style="1" customWidth="1"/>
    <col min="1282" max="1282" width="8.83203125" style="1"/>
    <col min="1283" max="1283" width="17.5" style="1" bestFit="1" customWidth="1"/>
    <col min="1284" max="1284" width="8.83203125" style="1"/>
    <col min="1285" max="1285" width="47.6640625" style="1" customWidth="1"/>
    <col min="1286" max="1290" width="9.5" style="1" customWidth="1"/>
    <col min="1291" max="1536" width="8.83203125" style="1"/>
    <col min="1537" max="1537" width="5.1640625" style="1" customWidth="1"/>
    <col min="1538" max="1538" width="8.83203125" style="1"/>
    <col min="1539" max="1539" width="17.5" style="1" bestFit="1" customWidth="1"/>
    <col min="1540" max="1540" width="8.83203125" style="1"/>
    <col min="1541" max="1541" width="47.6640625" style="1" customWidth="1"/>
    <col min="1542" max="1546" width="9.5" style="1" customWidth="1"/>
    <col min="1547" max="1792" width="8.83203125" style="1"/>
    <col min="1793" max="1793" width="5.1640625" style="1" customWidth="1"/>
    <col min="1794" max="1794" width="8.83203125" style="1"/>
    <col min="1795" max="1795" width="17.5" style="1" bestFit="1" customWidth="1"/>
    <col min="1796" max="1796" width="8.83203125" style="1"/>
    <col min="1797" max="1797" width="47.6640625" style="1" customWidth="1"/>
    <col min="1798" max="1802" width="9.5" style="1" customWidth="1"/>
    <col min="1803" max="2048" width="8.83203125" style="1"/>
    <col min="2049" max="2049" width="5.1640625" style="1" customWidth="1"/>
    <col min="2050" max="2050" width="8.83203125" style="1"/>
    <col min="2051" max="2051" width="17.5" style="1" bestFit="1" customWidth="1"/>
    <col min="2052" max="2052" width="8.83203125" style="1"/>
    <col min="2053" max="2053" width="47.6640625" style="1" customWidth="1"/>
    <col min="2054" max="2058" width="9.5" style="1" customWidth="1"/>
    <col min="2059" max="2304" width="8.83203125" style="1"/>
    <col min="2305" max="2305" width="5.1640625" style="1" customWidth="1"/>
    <col min="2306" max="2306" width="8.83203125" style="1"/>
    <col min="2307" max="2307" width="17.5" style="1" bestFit="1" customWidth="1"/>
    <col min="2308" max="2308" width="8.83203125" style="1"/>
    <col min="2309" max="2309" width="47.6640625" style="1" customWidth="1"/>
    <col min="2310" max="2314" width="9.5" style="1" customWidth="1"/>
    <col min="2315" max="2560" width="8.83203125" style="1"/>
    <col min="2561" max="2561" width="5.1640625" style="1" customWidth="1"/>
    <col min="2562" max="2562" width="8.83203125" style="1"/>
    <col min="2563" max="2563" width="17.5" style="1" bestFit="1" customWidth="1"/>
    <col min="2564" max="2564" width="8.83203125" style="1"/>
    <col min="2565" max="2565" width="47.6640625" style="1" customWidth="1"/>
    <col min="2566" max="2570" width="9.5" style="1" customWidth="1"/>
    <col min="2571" max="2816" width="8.83203125" style="1"/>
    <col min="2817" max="2817" width="5.1640625" style="1" customWidth="1"/>
    <col min="2818" max="2818" width="8.83203125" style="1"/>
    <col min="2819" max="2819" width="17.5" style="1" bestFit="1" customWidth="1"/>
    <col min="2820" max="2820" width="8.83203125" style="1"/>
    <col min="2821" max="2821" width="47.6640625" style="1" customWidth="1"/>
    <col min="2822" max="2826" width="9.5" style="1" customWidth="1"/>
    <col min="2827" max="3072" width="8.83203125" style="1"/>
    <col min="3073" max="3073" width="5.1640625" style="1" customWidth="1"/>
    <col min="3074" max="3074" width="8.83203125" style="1"/>
    <col min="3075" max="3075" width="17.5" style="1" bestFit="1" customWidth="1"/>
    <col min="3076" max="3076" width="8.83203125" style="1"/>
    <col min="3077" max="3077" width="47.6640625" style="1" customWidth="1"/>
    <col min="3078" max="3082" width="9.5" style="1" customWidth="1"/>
    <col min="3083" max="3328" width="8.83203125" style="1"/>
    <col min="3329" max="3329" width="5.1640625" style="1" customWidth="1"/>
    <col min="3330" max="3330" width="8.83203125" style="1"/>
    <col min="3331" max="3331" width="17.5" style="1" bestFit="1" customWidth="1"/>
    <col min="3332" max="3332" width="8.83203125" style="1"/>
    <col min="3333" max="3333" width="47.6640625" style="1" customWidth="1"/>
    <col min="3334" max="3338" width="9.5" style="1" customWidth="1"/>
    <col min="3339" max="3584" width="8.83203125" style="1"/>
    <col min="3585" max="3585" width="5.1640625" style="1" customWidth="1"/>
    <col min="3586" max="3586" width="8.83203125" style="1"/>
    <col min="3587" max="3587" width="17.5" style="1" bestFit="1" customWidth="1"/>
    <col min="3588" max="3588" width="8.83203125" style="1"/>
    <col min="3589" max="3589" width="47.6640625" style="1" customWidth="1"/>
    <col min="3590" max="3594" width="9.5" style="1" customWidth="1"/>
    <col min="3595" max="3840" width="8.83203125" style="1"/>
    <col min="3841" max="3841" width="5.1640625" style="1" customWidth="1"/>
    <col min="3842" max="3842" width="8.83203125" style="1"/>
    <col min="3843" max="3843" width="17.5" style="1" bestFit="1" customWidth="1"/>
    <col min="3844" max="3844" width="8.83203125" style="1"/>
    <col min="3845" max="3845" width="47.6640625" style="1" customWidth="1"/>
    <col min="3846" max="3850" width="9.5" style="1" customWidth="1"/>
    <col min="3851" max="4096" width="8.83203125" style="1"/>
    <col min="4097" max="4097" width="5.1640625" style="1" customWidth="1"/>
    <col min="4098" max="4098" width="8.83203125" style="1"/>
    <col min="4099" max="4099" width="17.5" style="1" bestFit="1" customWidth="1"/>
    <col min="4100" max="4100" width="8.83203125" style="1"/>
    <col min="4101" max="4101" width="47.6640625" style="1" customWidth="1"/>
    <col min="4102" max="4106" width="9.5" style="1" customWidth="1"/>
    <col min="4107" max="4352" width="8.83203125" style="1"/>
    <col min="4353" max="4353" width="5.1640625" style="1" customWidth="1"/>
    <col min="4354" max="4354" width="8.83203125" style="1"/>
    <col min="4355" max="4355" width="17.5" style="1" bestFit="1" customWidth="1"/>
    <col min="4356" max="4356" width="8.83203125" style="1"/>
    <col min="4357" max="4357" width="47.6640625" style="1" customWidth="1"/>
    <col min="4358" max="4362" width="9.5" style="1" customWidth="1"/>
    <col min="4363" max="4608" width="8.83203125" style="1"/>
    <col min="4609" max="4609" width="5.1640625" style="1" customWidth="1"/>
    <col min="4610" max="4610" width="8.83203125" style="1"/>
    <col min="4611" max="4611" width="17.5" style="1" bestFit="1" customWidth="1"/>
    <col min="4612" max="4612" width="8.83203125" style="1"/>
    <col min="4613" max="4613" width="47.6640625" style="1" customWidth="1"/>
    <col min="4614" max="4618" width="9.5" style="1" customWidth="1"/>
    <col min="4619" max="4864" width="8.83203125" style="1"/>
    <col min="4865" max="4865" width="5.1640625" style="1" customWidth="1"/>
    <col min="4866" max="4866" width="8.83203125" style="1"/>
    <col min="4867" max="4867" width="17.5" style="1" bestFit="1" customWidth="1"/>
    <col min="4868" max="4868" width="8.83203125" style="1"/>
    <col min="4869" max="4869" width="47.6640625" style="1" customWidth="1"/>
    <col min="4870" max="4874" width="9.5" style="1" customWidth="1"/>
    <col min="4875" max="5120" width="8.83203125" style="1"/>
    <col min="5121" max="5121" width="5.1640625" style="1" customWidth="1"/>
    <col min="5122" max="5122" width="8.83203125" style="1"/>
    <col min="5123" max="5123" width="17.5" style="1" bestFit="1" customWidth="1"/>
    <col min="5124" max="5124" width="8.83203125" style="1"/>
    <col min="5125" max="5125" width="47.6640625" style="1" customWidth="1"/>
    <col min="5126" max="5130" width="9.5" style="1" customWidth="1"/>
    <col min="5131" max="5376" width="8.83203125" style="1"/>
    <col min="5377" max="5377" width="5.1640625" style="1" customWidth="1"/>
    <col min="5378" max="5378" width="8.83203125" style="1"/>
    <col min="5379" max="5379" width="17.5" style="1" bestFit="1" customWidth="1"/>
    <col min="5380" max="5380" width="8.83203125" style="1"/>
    <col min="5381" max="5381" width="47.6640625" style="1" customWidth="1"/>
    <col min="5382" max="5386" width="9.5" style="1" customWidth="1"/>
    <col min="5387" max="5632" width="8.83203125" style="1"/>
    <col min="5633" max="5633" width="5.1640625" style="1" customWidth="1"/>
    <col min="5634" max="5634" width="8.83203125" style="1"/>
    <col min="5635" max="5635" width="17.5" style="1" bestFit="1" customWidth="1"/>
    <col min="5636" max="5636" width="8.83203125" style="1"/>
    <col min="5637" max="5637" width="47.6640625" style="1" customWidth="1"/>
    <col min="5638" max="5642" width="9.5" style="1" customWidth="1"/>
    <col min="5643" max="5888" width="8.83203125" style="1"/>
    <col min="5889" max="5889" width="5.1640625" style="1" customWidth="1"/>
    <col min="5890" max="5890" width="8.83203125" style="1"/>
    <col min="5891" max="5891" width="17.5" style="1" bestFit="1" customWidth="1"/>
    <col min="5892" max="5892" width="8.83203125" style="1"/>
    <col min="5893" max="5893" width="47.6640625" style="1" customWidth="1"/>
    <col min="5894" max="5898" width="9.5" style="1" customWidth="1"/>
    <col min="5899" max="6144" width="8.83203125" style="1"/>
    <col min="6145" max="6145" width="5.1640625" style="1" customWidth="1"/>
    <col min="6146" max="6146" width="8.83203125" style="1"/>
    <col min="6147" max="6147" width="17.5" style="1" bestFit="1" customWidth="1"/>
    <col min="6148" max="6148" width="8.83203125" style="1"/>
    <col min="6149" max="6149" width="47.6640625" style="1" customWidth="1"/>
    <col min="6150" max="6154" width="9.5" style="1" customWidth="1"/>
    <col min="6155" max="6400" width="8.83203125" style="1"/>
    <col min="6401" max="6401" width="5.1640625" style="1" customWidth="1"/>
    <col min="6402" max="6402" width="8.83203125" style="1"/>
    <col min="6403" max="6403" width="17.5" style="1" bestFit="1" customWidth="1"/>
    <col min="6404" max="6404" width="8.83203125" style="1"/>
    <col min="6405" max="6405" width="47.6640625" style="1" customWidth="1"/>
    <col min="6406" max="6410" width="9.5" style="1" customWidth="1"/>
    <col min="6411" max="6656" width="8.83203125" style="1"/>
    <col min="6657" max="6657" width="5.1640625" style="1" customWidth="1"/>
    <col min="6658" max="6658" width="8.83203125" style="1"/>
    <col min="6659" max="6659" width="17.5" style="1" bestFit="1" customWidth="1"/>
    <col min="6660" max="6660" width="8.83203125" style="1"/>
    <col min="6661" max="6661" width="47.6640625" style="1" customWidth="1"/>
    <col min="6662" max="6666" width="9.5" style="1" customWidth="1"/>
    <col min="6667" max="6912" width="8.83203125" style="1"/>
    <col min="6913" max="6913" width="5.1640625" style="1" customWidth="1"/>
    <col min="6914" max="6914" width="8.83203125" style="1"/>
    <col min="6915" max="6915" width="17.5" style="1" bestFit="1" customWidth="1"/>
    <col min="6916" max="6916" width="8.83203125" style="1"/>
    <col min="6917" max="6917" width="47.6640625" style="1" customWidth="1"/>
    <col min="6918" max="6922" width="9.5" style="1" customWidth="1"/>
    <col min="6923" max="7168" width="8.83203125" style="1"/>
    <col min="7169" max="7169" width="5.1640625" style="1" customWidth="1"/>
    <col min="7170" max="7170" width="8.83203125" style="1"/>
    <col min="7171" max="7171" width="17.5" style="1" bestFit="1" customWidth="1"/>
    <col min="7172" max="7172" width="8.83203125" style="1"/>
    <col min="7173" max="7173" width="47.6640625" style="1" customWidth="1"/>
    <col min="7174" max="7178" width="9.5" style="1" customWidth="1"/>
    <col min="7179" max="7424" width="8.83203125" style="1"/>
    <col min="7425" max="7425" width="5.1640625" style="1" customWidth="1"/>
    <col min="7426" max="7426" width="8.83203125" style="1"/>
    <col min="7427" max="7427" width="17.5" style="1" bestFit="1" customWidth="1"/>
    <col min="7428" max="7428" width="8.83203125" style="1"/>
    <col min="7429" max="7429" width="47.6640625" style="1" customWidth="1"/>
    <col min="7430" max="7434" width="9.5" style="1" customWidth="1"/>
    <col min="7435" max="7680" width="8.83203125" style="1"/>
    <col min="7681" max="7681" width="5.1640625" style="1" customWidth="1"/>
    <col min="7682" max="7682" width="8.83203125" style="1"/>
    <col min="7683" max="7683" width="17.5" style="1" bestFit="1" customWidth="1"/>
    <col min="7684" max="7684" width="8.83203125" style="1"/>
    <col min="7685" max="7685" width="47.6640625" style="1" customWidth="1"/>
    <col min="7686" max="7690" width="9.5" style="1" customWidth="1"/>
    <col min="7691" max="7936" width="8.83203125" style="1"/>
    <col min="7937" max="7937" width="5.1640625" style="1" customWidth="1"/>
    <col min="7938" max="7938" width="8.83203125" style="1"/>
    <col min="7939" max="7939" width="17.5" style="1" bestFit="1" customWidth="1"/>
    <col min="7940" max="7940" width="8.83203125" style="1"/>
    <col min="7941" max="7941" width="47.6640625" style="1" customWidth="1"/>
    <col min="7942" max="7946" width="9.5" style="1" customWidth="1"/>
    <col min="7947" max="8192" width="8.83203125" style="1"/>
    <col min="8193" max="8193" width="5.1640625" style="1" customWidth="1"/>
    <col min="8194" max="8194" width="8.83203125" style="1"/>
    <col min="8195" max="8195" width="17.5" style="1" bestFit="1" customWidth="1"/>
    <col min="8196" max="8196" width="8.83203125" style="1"/>
    <col min="8197" max="8197" width="47.6640625" style="1" customWidth="1"/>
    <col min="8198" max="8202" width="9.5" style="1" customWidth="1"/>
    <col min="8203" max="8448" width="8.83203125" style="1"/>
    <col min="8449" max="8449" width="5.1640625" style="1" customWidth="1"/>
    <col min="8450" max="8450" width="8.83203125" style="1"/>
    <col min="8451" max="8451" width="17.5" style="1" bestFit="1" customWidth="1"/>
    <col min="8452" max="8452" width="8.83203125" style="1"/>
    <col min="8453" max="8453" width="47.6640625" style="1" customWidth="1"/>
    <col min="8454" max="8458" width="9.5" style="1" customWidth="1"/>
    <col min="8459" max="8704" width="8.83203125" style="1"/>
    <col min="8705" max="8705" width="5.1640625" style="1" customWidth="1"/>
    <col min="8706" max="8706" width="8.83203125" style="1"/>
    <col min="8707" max="8707" width="17.5" style="1" bestFit="1" customWidth="1"/>
    <col min="8708" max="8708" width="8.83203125" style="1"/>
    <col min="8709" max="8709" width="47.6640625" style="1" customWidth="1"/>
    <col min="8710" max="8714" width="9.5" style="1" customWidth="1"/>
    <col min="8715" max="8960" width="8.83203125" style="1"/>
    <col min="8961" max="8961" width="5.1640625" style="1" customWidth="1"/>
    <col min="8962" max="8962" width="8.83203125" style="1"/>
    <col min="8963" max="8963" width="17.5" style="1" bestFit="1" customWidth="1"/>
    <col min="8964" max="8964" width="8.83203125" style="1"/>
    <col min="8965" max="8965" width="47.6640625" style="1" customWidth="1"/>
    <col min="8966" max="8970" width="9.5" style="1" customWidth="1"/>
    <col min="8971" max="9216" width="8.83203125" style="1"/>
    <col min="9217" max="9217" width="5.1640625" style="1" customWidth="1"/>
    <col min="9218" max="9218" width="8.83203125" style="1"/>
    <col min="9219" max="9219" width="17.5" style="1" bestFit="1" customWidth="1"/>
    <col min="9220" max="9220" width="8.83203125" style="1"/>
    <col min="9221" max="9221" width="47.6640625" style="1" customWidth="1"/>
    <col min="9222" max="9226" width="9.5" style="1" customWidth="1"/>
    <col min="9227" max="9472" width="8.83203125" style="1"/>
    <col min="9473" max="9473" width="5.1640625" style="1" customWidth="1"/>
    <col min="9474" max="9474" width="8.83203125" style="1"/>
    <col min="9475" max="9475" width="17.5" style="1" bestFit="1" customWidth="1"/>
    <col min="9476" max="9476" width="8.83203125" style="1"/>
    <col min="9477" max="9477" width="47.6640625" style="1" customWidth="1"/>
    <col min="9478" max="9482" width="9.5" style="1" customWidth="1"/>
    <col min="9483" max="9728" width="8.83203125" style="1"/>
    <col min="9729" max="9729" width="5.1640625" style="1" customWidth="1"/>
    <col min="9730" max="9730" width="8.83203125" style="1"/>
    <col min="9731" max="9731" width="17.5" style="1" bestFit="1" customWidth="1"/>
    <col min="9732" max="9732" width="8.83203125" style="1"/>
    <col min="9733" max="9733" width="47.6640625" style="1" customWidth="1"/>
    <col min="9734" max="9738" width="9.5" style="1" customWidth="1"/>
    <col min="9739" max="9984" width="8.83203125" style="1"/>
    <col min="9985" max="9985" width="5.1640625" style="1" customWidth="1"/>
    <col min="9986" max="9986" width="8.83203125" style="1"/>
    <col min="9987" max="9987" width="17.5" style="1" bestFit="1" customWidth="1"/>
    <col min="9988" max="9988" width="8.83203125" style="1"/>
    <col min="9989" max="9989" width="47.6640625" style="1" customWidth="1"/>
    <col min="9990" max="9994" width="9.5" style="1" customWidth="1"/>
    <col min="9995" max="10240" width="8.83203125" style="1"/>
    <col min="10241" max="10241" width="5.1640625" style="1" customWidth="1"/>
    <col min="10242" max="10242" width="8.83203125" style="1"/>
    <col min="10243" max="10243" width="17.5" style="1" bestFit="1" customWidth="1"/>
    <col min="10244" max="10244" width="8.83203125" style="1"/>
    <col min="10245" max="10245" width="47.6640625" style="1" customWidth="1"/>
    <col min="10246" max="10250" width="9.5" style="1" customWidth="1"/>
    <col min="10251" max="10496" width="8.83203125" style="1"/>
    <col min="10497" max="10497" width="5.1640625" style="1" customWidth="1"/>
    <col min="10498" max="10498" width="8.83203125" style="1"/>
    <col min="10499" max="10499" width="17.5" style="1" bestFit="1" customWidth="1"/>
    <col min="10500" max="10500" width="8.83203125" style="1"/>
    <col min="10501" max="10501" width="47.6640625" style="1" customWidth="1"/>
    <col min="10502" max="10506" width="9.5" style="1" customWidth="1"/>
    <col min="10507" max="10752" width="8.83203125" style="1"/>
    <col min="10753" max="10753" width="5.1640625" style="1" customWidth="1"/>
    <col min="10754" max="10754" width="8.83203125" style="1"/>
    <col min="10755" max="10755" width="17.5" style="1" bestFit="1" customWidth="1"/>
    <col min="10756" max="10756" width="8.83203125" style="1"/>
    <col min="10757" max="10757" width="47.6640625" style="1" customWidth="1"/>
    <col min="10758" max="10762" width="9.5" style="1" customWidth="1"/>
    <col min="10763" max="11008" width="8.83203125" style="1"/>
    <col min="11009" max="11009" width="5.1640625" style="1" customWidth="1"/>
    <col min="11010" max="11010" width="8.83203125" style="1"/>
    <col min="11011" max="11011" width="17.5" style="1" bestFit="1" customWidth="1"/>
    <col min="11012" max="11012" width="8.83203125" style="1"/>
    <col min="11013" max="11013" width="47.6640625" style="1" customWidth="1"/>
    <col min="11014" max="11018" width="9.5" style="1" customWidth="1"/>
    <col min="11019" max="11264" width="8.83203125" style="1"/>
    <col min="11265" max="11265" width="5.1640625" style="1" customWidth="1"/>
    <col min="11266" max="11266" width="8.83203125" style="1"/>
    <col min="11267" max="11267" width="17.5" style="1" bestFit="1" customWidth="1"/>
    <col min="11268" max="11268" width="8.83203125" style="1"/>
    <col min="11269" max="11269" width="47.6640625" style="1" customWidth="1"/>
    <col min="11270" max="11274" width="9.5" style="1" customWidth="1"/>
    <col min="11275" max="11520" width="8.83203125" style="1"/>
    <col min="11521" max="11521" width="5.1640625" style="1" customWidth="1"/>
    <col min="11522" max="11522" width="8.83203125" style="1"/>
    <col min="11523" max="11523" width="17.5" style="1" bestFit="1" customWidth="1"/>
    <col min="11524" max="11524" width="8.83203125" style="1"/>
    <col min="11525" max="11525" width="47.6640625" style="1" customWidth="1"/>
    <col min="11526" max="11530" width="9.5" style="1" customWidth="1"/>
    <col min="11531" max="11776" width="8.83203125" style="1"/>
    <col min="11777" max="11777" width="5.1640625" style="1" customWidth="1"/>
    <col min="11778" max="11778" width="8.83203125" style="1"/>
    <col min="11779" max="11779" width="17.5" style="1" bestFit="1" customWidth="1"/>
    <col min="11780" max="11780" width="8.83203125" style="1"/>
    <col min="11781" max="11781" width="47.6640625" style="1" customWidth="1"/>
    <col min="11782" max="11786" width="9.5" style="1" customWidth="1"/>
    <col min="11787" max="12032" width="8.83203125" style="1"/>
    <col min="12033" max="12033" width="5.1640625" style="1" customWidth="1"/>
    <col min="12034" max="12034" width="8.83203125" style="1"/>
    <col min="12035" max="12035" width="17.5" style="1" bestFit="1" customWidth="1"/>
    <col min="12036" max="12036" width="8.83203125" style="1"/>
    <col min="12037" max="12037" width="47.6640625" style="1" customWidth="1"/>
    <col min="12038" max="12042" width="9.5" style="1" customWidth="1"/>
    <col min="12043" max="12288" width="8.83203125" style="1"/>
    <col min="12289" max="12289" width="5.1640625" style="1" customWidth="1"/>
    <col min="12290" max="12290" width="8.83203125" style="1"/>
    <col min="12291" max="12291" width="17.5" style="1" bestFit="1" customWidth="1"/>
    <col min="12292" max="12292" width="8.83203125" style="1"/>
    <col min="12293" max="12293" width="47.6640625" style="1" customWidth="1"/>
    <col min="12294" max="12298" width="9.5" style="1" customWidth="1"/>
    <col min="12299" max="12544" width="8.83203125" style="1"/>
    <col min="12545" max="12545" width="5.1640625" style="1" customWidth="1"/>
    <col min="12546" max="12546" width="8.83203125" style="1"/>
    <col min="12547" max="12547" width="17.5" style="1" bestFit="1" customWidth="1"/>
    <col min="12548" max="12548" width="8.83203125" style="1"/>
    <col min="12549" max="12549" width="47.6640625" style="1" customWidth="1"/>
    <col min="12550" max="12554" width="9.5" style="1" customWidth="1"/>
    <col min="12555" max="12800" width="8.83203125" style="1"/>
    <col min="12801" max="12801" width="5.1640625" style="1" customWidth="1"/>
    <col min="12802" max="12802" width="8.83203125" style="1"/>
    <col min="12803" max="12803" width="17.5" style="1" bestFit="1" customWidth="1"/>
    <col min="12804" max="12804" width="8.83203125" style="1"/>
    <col min="12805" max="12805" width="47.6640625" style="1" customWidth="1"/>
    <col min="12806" max="12810" width="9.5" style="1" customWidth="1"/>
    <col min="12811" max="13056" width="8.83203125" style="1"/>
    <col min="13057" max="13057" width="5.1640625" style="1" customWidth="1"/>
    <col min="13058" max="13058" width="8.83203125" style="1"/>
    <col min="13059" max="13059" width="17.5" style="1" bestFit="1" customWidth="1"/>
    <col min="13060" max="13060" width="8.83203125" style="1"/>
    <col min="13061" max="13061" width="47.6640625" style="1" customWidth="1"/>
    <col min="13062" max="13066" width="9.5" style="1" customWidth="1"/>
    <col min="13067" max="13312" width="8.83203125" style="1"/>
    <col min="13313" max="13313" width="5.1640625" style="1" customWidth="1"/>
    <col min="13314" max="13314" width="8.83203125" style="1"/>
    <col min="13315" max="13315" width="17.5" style="1" bestFit="1" customWidth="1"/>
    <col min="13316" max="13316" width="8.83203125" style="1"/>
    <col min="13317" max="13317" width="47.6640625" style="1" customWidth="1"/>
    <col min="13318" max="13322" width="9.5" style="1" customWidth="1"/>
    <col min="13323" max="13568" width="8.83203125" style="1"/>
    <col min="13569" max="13569" width="5.1640625" style="1" customWidth="1"/>
    <col min="13570" max="13570" width="8.83203125" style="1"/>
    <col min="13571" max="13571" width="17.5" style="1" bestFit="1" customWidth="1"/>
    <col min="13572" max="13572" width="8.83203125" style="1"/>
    <col min="13573" max="13573" width="47.6640625" style="1" customWidth="1"/>
    <col min="13574" max="13578" width="9.5" style="1" customWidth="1"/>
    <col min="13579" max="13824" width="8.83203125" style="1"/>
    <col min="13825" max="13825" width="5.1640625" style="1" customWidth="1"/>
    <col min="13826" max="13826" width="8.83203125" style="1"/>
    <col min="13827" max="13827" width="17.5" style="1" bestFit="1" customWidth="1"/>
    <col min="13828" max="13828" width="8.83203125" style="1"/>
    <col min="13829" max="13829" width="47.6640625" style="1" customWidth="1"/>
    <col min="13830" max="13834" width="9.5" style="1" customWidth="1"/>
    <col min="13835" max="14080" width="8.83203125" style="1"/>
    <col min="14081" max="14081" width="5.1640625" style="1" customWidth="1"/>
    <col min="14082" max="14082" width="8.83203125" style="1"/>
    <col min="14083" max="14083" width="17.5" style="1" bestFit="1" customWidth="1"/>
    <col min="14084" max="14084" width="8.83203125" style="1"/>
    <col min="14085" max="14085" width="47.6640625" style="1" customWidth="1"/>
    <col min="14086" max="14090" width="9.5" style="1" customWidth="1"/>
    <col min="14091" max="14336" width="8.83203125" style="1"/>
    <col min="14337" max="14337" width="5.1640625" style="1" customWidth="1"/>
    <col min="14338" max="14338" width="8.83203125" style="1"/>
    <col min="14339" max="14339" width="17.5" style="1" bestFit="1" customWidth="1"/>
    <col min="14340" max="14340" width="8.83203125" style="1"/>
    <col min="14341" max="14341" width="47.6640625" style="1" customWidth="1"/>
    <col min="14342" max="14346" width="9.5" style="1" customWidth="1"/>
    <col min="14347" max="14592" width="8.83203125" style="1"/>
    <col min="14593" max="14593" width="5.1640625" style="1" customWidth="1"/>
    <col min="14594" max="14594" width="8.83203125" style="1"/>
    <col min="14595" max="14595" width="17.5" style="1" bestFit="1" customWidth="1"/>
    <col min="14596" max="14596" width="8.83203125" style="1"/>
    <col min="14597" max="14597" width="47.6640625" style="1" customWidth="1"/>
    <col min="14598" max="14602" width="9.5" style="1" customWidth="1"/>
    <col min="14603" max="14848" width="8.83203125" style="1"/>
    <col min="14849" max="14849" width="5.1640625" style="1" customWidth="1"/>
    <col min="14850" max="14850" width="8.83203125" style="1"/>
    <col min="14851" max="14851" width="17.5" style="1" bestFit="1" customWidth="1"/>
    <col min="14852" max="14852" width="8.83203125" style="1"/>
    <col min="14853" max="14853" width="47.6640625" style="1" customWidth="1"/>
    <col min="14854" max="14858" width="9.5" style="1" customWidth="1"/>
    <col min="14859" max="15104" width="8.83203125" style="1"/>
    <col min="15105" max="15105" width="5.1640625" style="1" customWidth="1"/>
    <col min="15106" max="15106" width="8.83203125" style="1"/>
    <col min="15107" max="15107" width="17.5" style="1" bestFit="1" customWidth="1"/>
    <col min="15108" max="15108" width="8.83203125" style="1"/>
    <col min="15109" max="15109" width="47.6640625" style="1" customWidth="1"/>
    <col min="15110" max="15114" width="9.5" style="1" customWidth="1"/>
    <col min="15115" max="15360" width="8.83203125" style="1"/>
    <col min="15361" max="15361" width="5.1640625" style="1" customWidth="1"/>
    <col min="15362" max="15362" width="8.83203125" style="1"/>
    <col min="15363" max="15363" width="17.5" style="1" bestFit="1" customWidth="1"/>
    <col min="15364" max="15364" width="8.83203125" style="1"/>
    <col min="15365" max="15365" width="47.6640625" style="1" customWidth="1"/>
    <col min="15366" max="15370" width="9.5" style="1" customWidth="1"/>
    <col min="15371" max="15616" width="8.83203125" style="1"/>
    <col min="15617" max="15617" width="5.1640625" style="1" customWidth="1"/>
    <col min="15618" max="15618" width="8.83203125" style="1"/>
    <col min="15619" max="15619" width="17.5" style="1" bestFit="1" customWidth="1"/>
    <col min="15620" max="15620" width="8.83203125" style="1"/>
    <col min="15621" max="15621" width="47.6640625" style="1" customWidth="1"/>
    <col min="15622" max="15626" width="9.5" style="1" customWidth="1"/>
    <col min="15627" max="15872" width="8.83203125" style="1"/>
    <col min="15873" max="15873" width="5.1640625" style="1" customWidth="1"/>
    <col min="15874" max="15874" width="8.83203125" style="1"/>
    <col min="15875" max="15875" width="17.5" style="1" bestFit="1" customWidth="1"/>
    <col min="15876" max="15876" width="8.83203125" style="1"/>
    <col min="15877" max="15877" width="47.6640625" style="1" customWidth="1"/>
    <col min="15878" max="15882" width="9.5" style="1" customWidth="1"/>
    <col min="15883" max="16128" width="8.83203125" style="1"/>
    <col min="16129" max="16129" width="5.1640625" style="1" customWidth="1"/>
    <col min="16130" max="16130" width="8.83203125" style="1"/>
    <col min="16131" max="16131" width="17.5" style="1" bestFit="1" customWidth="1"/>
    <col min="16132" max="16132" width="8.83203125" style="1"/>
    <col min="16133" max="16133" width="47.6640625" style="1" customWidth="1"/>
    <col min="16134" max="16138" width="9.5" style="1" customWidth="1"/>
    <col min="16139" max="16384" width="8.83203125" style="1"/>
  </cols>
  <sheetData>
    <row r="1" spans="1:10" ht="12" customHeight="1">
      <c r="A1" s="92" t="s">
        <v>229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23.25" customHeight="1">
      <c r="A2" s="95"/>
      <c r="B2" s="96"/>
      <c r="C2" s="96"/>
      <c r="D2" s="96"/>
      <c r="E2" s="96"/>
      <c r="F2" s="96"/>
      <c r="G2" s="96"/>
      <c r="H2" s="96"/>
      <c r="I2" s="96"/>
      <c r="J2" s="97"/>
    </row>
    <row r="3" spans="1:10" ht="13.5" customHeight="1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92" customHeight="1">
      <c r="A4" s="98"/>
      <c r="B4" s="99"/>
      <c r="C4" s="99"/>
      <c r="D4" s="99"/>
      <c r="E4" s="99"/>
      <c r="F4" s="99"/>
      <c r="G4" s="99"/>
      <c r="H4" s="99"/>
      <c r="I4" s="99"/>
      <c r="J4" s="100"/>
    </row>
    <row r="5" spans="1:10" ht="17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101" t="s">
        <v>5</v>
      </c>
      <c r="G5" s="102"/>
      <c r="H5" s="102"/>
      <c r="I5" s="102"/>
      <c r="J5" s="103"/>
    </row>
    <row r="6" spans="1:10" ht="22">
      <c r="A6" s="72">
        <v>1</v>
      </c>
      <c r="B6" s="75" t="s">
        <v>102</v>
      </c>
      <c r="C6" s="74" t="s">
        <v>6</v>
      </c>
      <c r="D6" s="20">
        <v>0.99652777777777779</v>
      </c>
      <c r="E6" s="3" t="s">
        <v>64</v>
      </c>
      <c r="F6" s="104" t="s">
        <v>224</v>
      </c>
      <c r="G6" s="105"/>
      <c r="H6" s="105"/>
      <c r="I6" s="105"/>
      <c r="J6" s="106"/>
    </row>
    <row r="7" spans="1:10" ht="6.75" customHeight="1">
      <c r="A7" s="5"/>
      <c r="B7" s="107"/>
      <c r="C7" s="108"/>
      <c r="D7" s="108"/>
      <c r="E7" s="109"/>
      <c r="F7" s="4"/>
      <c r="G7" s="6"/>
      <c r="H7" s="6"/>
      <c r="I7" s="7"/>
      <c r="J7" s="8"/>
    </row>
    <row r="8" spans="1:10" ht="14.25" customHeight="1">
      <c r="A8" s="110">
        <v>2</v>
      </c>
      <c r="B8" s="113" t="s">
        <v>103</v>
      </c>
      <c r="C8" s="115" t="s">
        <v>17</v>
      </c>
      <c r="D8" s="20">
        <v>0.3125</v>
      </c>
      <c r="E8" s="3" t="s">
        <v>7</v>
      </c>
      <c r="F8" s="117" t="s">
        <v>233</v>
      </c>
      <c r="G8" s="117"/>
      <c r="H8" s="117"/>
      <c r="I8" s="117"/>
      <c r="J8" s="117"/>
    </row>
    <row r="9" spans="1:10" ht="14.25" customHeight="1">
      <c r="A9" s="111"/>
      <c r="B9" s="114"/>
      <c r="C9" s="116"/>
      <c r="D9" s="20">
        <v>0.375</v>
      </c>
      <c r="E9" s="3" t="s">
        <v>70</v>
      </c>
      <c r="F9" s="117"/>
      <c r="G9" s="117"/>
      <c r="H9" s="117"/>
      <c r="I9" s="117"/>
      <c r="J9" s="117"/>
    </row>
    <row r="10" spans="1:10" ht="14.25" customHeight="1">
      <c r="A10" s="111"/>
      <c r="B10" s="114"/>
      <c r="C10" s="116"/>
      <c r="D10" s="20"/>
      <c r="E10" s="3" t="s">
        <v>72</v>
      </c>
      <c r="F10" s="117"/>
      <c r="G10" s="117"/>
      <c r="H10" s="117"/>
      <c r="I10" s="117"/>
      <c r="J10" s="117"/>
    </row>
    <row r="11" spans="1:10" ht="14.25" customHeight="1">
      <c r="A11" s="111"/>
      <c r="B11" s="114"/>
      <c r="C11" s="116"/>
      <c r="D11" s="20">
        <v>0.5</v>
      </c>
      <c r="E11" s="3" t="s">
        <v>8</v>
      </c>
      <c r="F11" s="117"/>
      <c r="G11" s="117"/>
      <c r="H11" s="117"/>
      <c r="I11" s="117"/>
      <c r="J11" s="117"/>
    </row>
    <row r="12" spans="1:10" ht="14.25" customHeight="1">
      <c r="A12" s="111"/>
      <c r="B12" s="114"/>
      <c r="C12" s="116"/>
      <c r="D12" s="20"/>
      <c r="E12" s="3" t="s">
        <v>9</v>
      </c>
      <c r="F12" s="117"/>
      <c r="G12" s="117"/>
      <c r="H12" s="117"/>
      <c r="I12" s="117"/>
      <c r="J12" s="117"/>
    </row>
    <row r="13" spans="1:10" ht="14.25" customHeight="1">
      <c r="A13" s="111"/>
      <c r="B13" s="114"/>
      <c r="C13" s="116"/>
      <c r="D13" s="20">
        <v>0.54166666666666663</v>
      </c>
      <c r="E13" s="3" t="s">
        <v>10</v>
      </c>
      <c r="F13" s="117"/>
      <c r="G13" s="117"/>
      <c r="H13" s="117"/>
      <c r="I13" s="117"/>
      <c r="J13" s="117"/>
    </row>
    <row r="14" spans="1:10" ht="14.25" customHeight="1">
      <c r="A14" s="111"/>
      <c r="B14" s="114"/>
      <c r="C14" s="116"/>
      <c r="D14" s="20"/>
      <c r="E14" s="3" t="s">
        <v>11</v>
      </c>
      <c r="F14" s="117"/>
      <c r="G14" s="117"/>
      <c r="H14" s="117"/>
      <c r="I14" s="117"/>
      <c r="J14" s="117"/>
    </row>
    <row r="15" spans="1:10" ht="14.25" customHeight="1">
      <c r="A15" s="111"/>
      <c r="B15" s="114"/>
      <c r="C15" s="116"/>
      <c r="D15" s="20"/>
      <c r="E15" s="3" t="s">
        <v>12</v>
      </c>
      <c r="F15" s="117"/>
      <c r="G15" s="117"/>
      <c r="H15" s="117"/>
      <c r="I15" s="117"/>
      <c r="J15" s="117"/>
    </row>
    <row r="16" spans="1:10" ht="14.25" customHeight="1">
      <c r="A16" s="111"/>
      <c r="B16" s="114"/>
      <c r="C16" s="116"/>
      <c r="D16" s="20"/>
      <c r="E16" s="3" t="s">
        <v>13</v>
      </c>
      <c r="F16" s="117"/>
      <c r="G16" s="117"/>
      <c r="H16" s="117"/>
      <c r="I16" s="117"/>
      <c r="J16" s="117"/>
    </row>
    <row r="17" spans="1:10" ht="14.25" customHeight="1">
      <c r="A17" s="111"/>
      <c r="B17" s="114"/>
      <c r="C17" s="116"/>
      <c r="D17" s="20">
        <v>0.79166666666666663</v>
      </c>
      <c r="E17" s="3" t="s">
        <v>14</v>
      </c>
      <c r="F17" s="117"/>
      <c r="G17" s="117"/>
      <c r="H17" s="117"/>
      <c r="I17" s="117"/>
      <c r="J17" s="117"/>
    </row>
    <row r="18" spans="1:10" ht="14.25" customHeight="1">
      <c r="A18" s="111"/>
      <c r="B18" s="114"/>
      <c r="C18" s="116"/>
      <c r="D18" s="20">
        <v>0.83333333333333337</v>
      </c>
      <c r="E18" s="3" t="s">
        <v>15</v>
      </c>
      <c r="F18" s="117"/>
      <c r="G18" s="117"/>
      <c r="H18" s="117"/>
      <c r="I18" s="117"/>
      <c r="J18" s="117"/>
    </row>
    <row r="19" spans="1:10" ht="14.25" customHeight="1">
      <c r="A19" s="112"/>
      <c r="B19" s="114"/>
      <c r="C19" s="116"/>
      <c r="D19" s="20"/>
      <c r="E19" s="3" t="s">
        <v>16</v>
      </c>
      <c r="F19" s="117"/>
      <c r="G19" s="117"/>
      <c r="H19" s="117"/>
      <c r="I19" s="117"/>
      <c r="J19" s="117"/>
    </row>
    <row r="20" spans="1:10" ht="14.25" customHeight="1">
      <c r="A20" s="5"/>
      <c r="B20" s="107"/>
      <c r="C20" s="108"/>
      <c r="D20" s="108"/>
      <c r="E20" s="109"/>
      <c r="F20" s="117"/>
      <c r="G20" s="117"/>
      <c r="H20" s="117"/>
      <c r="I20" s="117"/>
      <c r="J20" s="117"/>
    </row>
    <row r="21" spans="1:10" ht="14.25" customHeight="1">
      <c r="A21" s="110">
        <v>3</v>
      </c>
      <c r="B21" s="118" t="s">
        <v>77</v>
      </c>
      <c r="C21" s="119" t="s">
        <v>17</v>
      </c>
      <c r="D21" s="21">
        <v>0.33333333333333331</v>
      </c>
      <c r="E21" s="3" t="s">
        <v>18</v>
      </c>
      <c r="F21" s="117"/>
      <c r="G21" s="117"/>
      <c r="H21" s="117"/>
      <c r="I21" s="117"/>
      <c r="J21" s="117"/>
    </row>
    <row r="22" spans="1:10" ht="14.25" customHeight="1">
      <c r="A22" s="111"/>
      <c r="B22" s="119"/>
      <c r="C22" s="119"/>
      <c r="D22" s="21">
        <v>0.35416666666666669</v>
      </c>
      <c r="E22" s="3" t="s">
        <v>19</v>
      </c>
      <c r="F22" s="117"/>
      <c r="G22" s="117"/>
      <c r="H22" s="117"/>
      <c r="I22" s="117"/>
      <c r="J22" s="117"/>
    </row>
    <row r="23" spans="1:10" ht="14.25" customHeight="1">
      <c r="A23" s="111"/>
      <c r="B23" s="119"/>
      <c r="C23" s="119"/>
      <c r="D23" s="21">
        <v>0</v>
      </c>
      <c r="E23" s="3" t="s">
        <v>8</v>
      </c>
      <c r="F23" s="117"/>
      <c r="G23" s="117"/>
      <c r="H23" s="117"/>
      <c r="I23" s="117"/>
      <c r="J23" s="117"/>
    </row>
    <row r="24" spans="1:10" ht="14.25" customHeight="1">
      <c r="A24" s="111"/>
      <c r="B24" s="119"/>
      <c r="C24" s="119"/>
      <c r="D24" s="21">
        <v>0.54166666666666663</v>
      </c>
      <c r="E24" s="3" t="s">
        <v>20</v>
      </c>
      <c r="F24" s="117"/>
      <c r="G24" s="117"/>
      <c r="H24" s="117"/>
      <c r="I24" s="117"/>
      <c r="J24" s="117"/>
    </row>
    <row r="25" spans="1:10" ht="14.25" customHeight="1">
      <c r="A25" s="111"/>
      <c r="B25" s="119"/>
      <c r="C25" s="119"/>
      <c r="D25" s="21">
        <v>0.66666666666666663</v>
      </c>
      <c r="E25" s="3" t="s">
        <v>21</v>
      </c>
      <c r="F25" s="117"/>
      <c r="G25" s="117"/>
      <c r="H25" s="117"/>
      <c r="I25" s="117"/>
      <c r="J25" s="117"/>
    </row>
    <row r="26" spans="1:10" ht="14.25" customHeight="1">
      <c r="A26" s="111"/>
      <c r="B26" s="119"/>
      <c r="C26" s="119"/>
      <c r="D26" s="21"/>
      <c r="E26" s="3" t="s">
        <v>22</v>
      </c>
      <c r="F26" s="117"/>
      <c r="G26" s="117"/>
      <c r="H26" s="117"/>
      <c r="I26" s="117"/>
      <c r="J26" s="117"/>
    </row>
    <row r="27" spans="1:10" ht="14.25" customHeight="1">
      <c r="A27" s="111"/>
      <c r="B27" s="119"/>
      <c r="C27" s="119"/>
      <c r="D27" s="21">
        <v>0.75</v>
      </c>
      <c r="E27" s="3" t="s">
        <v>14</v>
      </c>
      <c r="F27" s="117"/>
      <c r="G27" s="117"/>
      <c r="H27" s="117"/>
      <c r="I27" s="117"/>
      <c r="J27" s="117"/>
    </row>
    <row r="28" spans="1:10" ht="14.25" customHeight="1">
      <c r="A28" s="111"/>
      <c r="B28" s="119"/>
      <c r="C28" s="119"/>
      <c r="D28" s="21">
        <v>0.83333333333333337</v>
      </c>
      <c r="E28" s="3" t="s">
        <v>23</v>
      </c>
      <c r="F28" s="117"/>
      <c r="G28" s="117"/>
      <c r="H28" s="117"/>
      <c r="I28" s="117"/>
      <c r="J28" s="117"/>
    </row>
    <row r="29" spans="1:10" ht="14.25" customHeight="1">
      <c r="A29" s="5"/>
      <c r="B29" s="107"/>
      <c r="C29" s="108"/>
      <c r="D29" s="108"/>
      <c r="E29" s="109"/>
      <c r="F29" s="117"/>
      <c r="G29" s="117"/>
      <c r="H29" s="117"/>
      <c r="I29" s="117"/>
      <c r="J29" s="117"/>
    </row>
    <row r="30" spans="1:10" ht="14.25" customHeight="1">
      <c r="A30" s="110">
        <v>4</v>
      </c>
      <c r="B30" s="118" t="s">
        <v>104</v>
      </c>
      <c r="C30" s="119" t="s">
        <v>17</v>
      </c>
      <c r="D30" s="20">
        <v>0.33333333333333331</v>
      </c>
      <c r="E30" s="3" t="s">
        <v>25</v>
      </c>
      <c r="F30" s="117"/>
      <c r="G30" s="117"/>
      <c r="H30" s="117"/>
      <c r="I30" s="117"/>
      <c r="J30" s="117"/>
    </row>
    <row r="31" spans="1:10" ht="14.25" customHeight="1">
      <c r="A31" s="111"/>
      <c r="B31" s="118"/>
      <c r="C31" s="119"/>
      <c r="D31" s="20">
        <v>0.35416666666666669</v>
      </c>
      <c r="E31" s="3" t="s">
        <v>26</v>
      </c>
      <c r="F31" s="117"/>
      <c r="G31" s="117"/>
      <c r="H31" s="117"/>
      <c r="I31" s="117"/>
      <c r="J31" s="117"/>
    </row>
    <row r="32" spans="1:10" ht="14.25" customHeight="1">
      <c r="A32" s="111"/>
      <c r="B32" s="119"/>
      <c r="C32" s="119"/>
      <c r="D32" s="20">
        <v>0.41666666666666669</v>
      </c>
      <c r="E32" s="3" t="s">
        <v>27</v>
      </c>
      <c r="F32" s="117"/>
      <c r="G32" s="117"/>
      <c r="H32" s="117"/>
      <c r="I32" s="117"/>
      <c r="J32" s="117"/>
    </row>
    <row r="33" spans="1:10" ht="14.25" customHeight="1">
      <c r="A33" s="111"/>
      <c r="B33" s="119"/>
      <c r="C33" s="119"/>
      <c r="D33" s="20">
        <v>0.5</v>
      </c>
      <c r="E33" s="3" t="s">
        <v>8</v>
      </c>
      <c r="F33" s="117"/>
      <c r="G33" s="117"/>
      <c r="H33" s="117"/>
      <c r="I33" s="117"/>
      <c r="J33" s="117"/>
    </row>
    <row r="34" spans="1:10" ht="14.25" customHeight="1">
      <c r="A34" s="111"/>
      <c r="B34" s="119"/>
      <c r="C34" s="119"/>
      <c r="D34" s="20">
        <v>0.54166666666666663</v>
      </c>
      <c r="E34" s="9" t="s">
        <v>28</v>
      </c>
      <c r="F34" s="117"/>
      <c r="G34" s="117"/>
      <c r="H34" s="117"/>
      <c r="I34" s="117"/>
      <c r="J34" s="117"/>
    </row>
    <row r="35" spans="1:10" ht="14.25" customHeight="1">
      <c r="A35" s="111"/>
      <c r="B35" s="119"/>
      <c r="C35" s="119"/>
      <c r="D35" s="22">
        <v>0.625</v>
      </c>
      <c r="E35" s="10" t="s">
        <v>29</v>
      </c>
      <c r="F35" s="117"/>
      <c r="G35" s="117"/>
      <c r="H35" s="117"/>
      <c r="I35" s="117"/>
      <c r="J35" s="117"/>
    </row>
    <row r="36" spans="1:10" ht="14.25" customHeight="1">
      <c r="A36" s="111"/>
      <c r="B36" s="119"/>
      <c r="C36" s="119"/>
      <c r="D36" s="22">
        <v>0.20833333333333334</v>
      </c>
      <c r="E36" s="11" t="s">
        <v>25</v>
      </c>
      <c r="F36" s="117"/>
      <c r="G36" s="117"/>
      <c r="H36" s="117"/>
      <c r="I36" s="117"/>
      <c r="J36" s="117"/>
    </row>
    <row r="37" spans="1:10" ht="14.25" customHeight="1">
      <c r="A37" s="111"/>
      <c r="B37" s="119"/>
      <c r="C37" s="119"/>
      <c r="D37" s="20">
        <v>0.79166666666666663</v>
      </c>
      <c r="E37" s="12" t="s">
        <v>14</v>
      </c>
      <c r="F37" s="117"/>
      <c r="G37" s="117"/>
      <c r="H37" s="117"/>
      <c r="I37" s="117"/>
      <c r="J37" s="117"/>
    </row>
    <row r="38" spans="1:10" ht="14.25" customHeight="1">
      <c r="A38" s="111"/>
      <c r="B38" s="119"/>
      <c r="C38" s="119"/>
      <c r="D38" s="20">
        <v>0.83333333333333337</v>
      </c>
      <c r="E38" s="3" t="s">
        <v>30</v>
      </c>
      <c r="F38" s="117"/>
      <c r="G38" s="117"/>
      <c r="H38" s="117"/>
      <c r="I38" s="117"/>
      <c r="J38" s="117"/>
    </row>
    <row r="39" spans="1:10" ht="14.25" customHeight="1">
      <c r="A39" s="112"/>
      <c r="B39" s="119"/>
      <c r="C39" s="119"/>
      <c r="D39" s="20">
        <v>0.91666666666666663</v>
      </c>
      <c r="E39" s="3" t="s">
        <v>24</v>
      </c>
      <c r="F39" s="117"/>
      <c r="G39" s="117"/>
      <c r="H39" s="117"/>
      <c r="I39" s="117"/>
      <c r="J39" s="117"/>
    </row>
    <row r="40" spans="1:10" ht="14.25" customHeight="1">
      <c r="A40" s="5"/>
      <c r="B40" s="107"/>
      <c r="C40" s="108"/>
      <c r="D40" s="108"/>
      <c r="E40" s="109"/>
      <c r="F40" s="117"/>
      <c r="G40" s="117"/>
      <c r="H40" s="117"/>
      <c r="I40" s="117"/>
      <c r="J40" s="117"/>
    </row>
    <row r="41" spans="1:10" ht="14.25" customHeight="1">
      <c r="A41" s="110">
        <v>5</v>
      </c>
      <c r="B41" s="118" t="s">
        <v>78</v>
      </c>
      <c r="C41" s="119" t="s">
        <v>17</v>
      </c>
      <c r="D41" s="21">
        <v>0.33333333333333331</v>
      </c>
      <c r="E41" s="3" t="s">
        <v>18</v>
      </c>
      <c r="F41" s="117"/>
      <c r="G41" s="117"/>
      <c r="H41" s="117"/>
      <c r="I41" s="117"/>
      <c r="J41" s="117"/>
    </row>
    <row r="42" spans="1:10" ht="14.25" customHeight="1">
      <c r="A42" s="111"/>
      <c r="B42" s="119"/>
      <c r="C42" s="119"/>
      <c r="D42" s="21">
        <v>0.39583333333333331</v>
      </c>
      <c r="E42" s="3" t="s">
        <v>187</v>
      </c>
      <c r="F42" s="117"/>
      <c r="G42" s="117"/>
      <c r="H42" s="117"/>
      <c r="I42" s="117"/>
      <c r="J42" s="117"/>
    </row>
    <row r="43" spans="1:10" ht="14.25" customHeight="1">
      <c r="A43" s="111"/>
      <c r="B43" s="119"/>
      <c r="C43" s="119"/>
      <c r="D43" s="21">
        <v>0</v>
      </c>
      <c r="E43" s="3" t="s">
        <v>8</v>
      </c>
      <c r="F43" s="117"/>
      <c r="G43" s="117"/>
      <c r="H43" s="117"/>
      <c r="I43" s="117"/>
      <c r="J43" s="117"/>
    </row>
    <row r="44" spans="1:10" ht="14.25" customHeight="1">
      <c r="A44" s="111"/>
      <c r="B44" s="119"/>
      <c r="C44" s="119"/>
      <c r="D44" s="21">
        <v>0.54166666666666663</v>
      </c>
      <c r="E44" s="3" t="s">
        <v>186</v>
      </c>
      <c r="F44" s="117"/>
      <c r="G44" s="117"/>
      <c r="H44" s="117"/>
      <c r="I44" s="117"/>
      <c r="J44" s="117"/>
    </row>
    <row r="45" spans="1:10" ht="14.25" customHeight="1">
      <c r="A45" s="111"/>
      <c r="B45" s="119"/>
      <c r="C45" s="119"/>
      <c r="D45" s="21">
        <v>0.66666666666666663</v>
      </c>
      <c r="E45" s="3" t="s">
        <v>185</v>
      </c>
      <c r="F45" s="117"/>
      <c r="G45" s="117"/>
      <c r="H45" s="117"/>
      <c r="I45" s="117"/>
      <c r="J45" s="117"/>
    </row>
    <row r="46" spans="1:10" ht="14.25" customHeight="1">
      <c r="A46" s="112"/>
      <c r="B46" s="119"/>
      <c r="C46" s="119"/>
      <c r="D46" s="21">
        <v>0.90625</v>
      </c>
      <c r="E46" s="3" t="s">
        <v>232</v>
      </c>
      <c r="F46" s="117"/>
      <c r="G46" s="117"/>
      <c r="H46" s="117"/>
      <c r="I46" s="117"/>
      <c r="J46" s="117"/>
    </row>
    <row r="47" spans="1:10" ht="14.25" customHeight="1">
      <c r="A47" s="5"/>
      <c r="B47" s="107"/>
      <c r="C47" s="108"/>
      <c r="D47" s="108"/>
      <c r="E47" s="109"/>
      <c r="F47" s="4"/>
      <c r="G47" s="6"/>
      <c r="H47" s="6"/>
      <c r="I47" s="7"/>
      <c r="J47" s="8"/>
    </row>
    <row r="48" spans="1:10" ht="17.25" customHeight="1">
      <c r="A48" s="129">
        <v>6</v>
      </c>
      <c r="B48" s="130" t="s">
        <v>79</v>
      </c>
      <c r="C48" s="119" t="s">
        <v>96</v>
      </c>
      <c r="D48" s="20">
        <v>0.16666666666666666</v>
      </c>
      <c r="E48" s="3" t="s">
        <v>234</v>
      </c>
      <c r="F48" s="120" t="s">
        <v>231</v>
      </c>
      <c r="G48" s="121"/>
      <c r="H48" s="121"/>
      <c r="I48" s="121"/>
      <c r="J48" s="122"/>
    </row>
    <row r="49" spans="1:10" ht="17.25" customHeight="1">
      <c r="A49" s="129"/>
      <c r="B49" s="131"/>
      <c r="C49" s="119"/>
      <c r="D49" s="20">
        <v>0.27083333333333331</v>
      </c>
      <c r="E49" s="3" t="s">
        <v>90</v>
      </c>
      <c r="F49" s="123"/>
      <c r="G49" s="124"/>
      <c r="H49" s="124"/>
      <c r="I49" s="124"/>
      <c r="J49" s="125"/>
    </row>
    <row r="50" spans="1:10" ht="17.25" customHeight="1">
      <c r="A50" s="129"/>
      <c r="B50" s="131"/>
      <c r="C50" s="119"/>
      <c r="D50" s="20">
        <v>0.375</v>
      </c>
      <c r="E50" s="3" t="s">
        <v>91</v>
      </c>
      <c r="F50" s="123"/>
      <c r="G50" s="124"/>
      <c r="H50" s="124"/>
      <c r="I50" s="124"/>
      <c r="J50" s="125"/>
    </row>
    <row r="51" spans="1:10" ht="17.25" customHeight="1">
      <c r="A51" s="129"/>
      <c r="B51" s="131"/>
      <c r="C51" s="119"/>
      <c r="D51" s="20">
        <v>0.45833333333333331</v>
      </c>
      <c r="E51" s="3" t="s">
        <v>92</v>
      </c>
      <c r="F51" s="123"/>
      <c r="G51" s="124"/>
      <c r="H51" s="124"/>
      <c r="I51" s="124"/>
      <c r="J51" s="125"/>
    </row>
    <row r="52" spans="1:10" ht="17.25" customHeight="1">
      <c r="A52" s="129"/>
      <c r="B52" s="131"/>
      <c r="C52" s="119"/>
      <c r="D52" s="20">
        <v>0.5</v>
      </c>
      <c r="E52" s="9" t="s">
        <v>8</v>
      </c>
      <c r="F52" s="123"/>
      <c r="G52" s="124"/>
      <c r="H52" s="124"/>
      <c r="I52" s="124"/>
      <c r="J52" s="125"/>
    </row>
    <row r="53" spans="1:10" ht="17.25" customHeight="1">
      <c r="A53" s="129"/>
      <c r="B53" s="131"/>
      <c r="C53" s="119"/>
      <c r="D53" s="22">
        <v>0.58333333333333337</v>
      </c>
      <c r="E53" s="10" t="s">
        <v>93</v>
      </c>
      <c r="F53" s="123"/>
      <c r="G53" s="124"/>
      <c r="H53" s="124"/>
      <c r="I53" s="124"/>
      <c r="J53" s="125"/>
    </row>
    <row r="54" spans="1:10" ht="17.25" customHeight="1">
      <c r="A54" s="129"/>
      <c r="B54" s="131"/>
      <c r="C54" s="119"/>
      <c r="D54" s="22">
        <v>0.625</v>
      </c>
      <c r="E54" s="10" t="s">
        <v>29</v>
      </c>
      <c r="F54" s="123"/>
      <c r="G54" s="124"/>
      <c r="H54" s="124"/>
      <c r="I54" s="124"/>
      <c r="J54" s="125"/>
    </row>
    <row r="55" spans="1:10" ht="17.25" customHeight="1">
      <c r="A55" s="129"/>
      <c r="B55" s="131"/>
      <c r="C55" s="119"/>
      <c r="D55" s="22">
        <v>0.20833333333333334</v>
      </c>
      <c r="E55" s="11" t="s">
        <v>25</v>
      </c>
      <c r="F55" s="123"/>
      <c r="G55" s="124"/>
      <c r="H55" s="124"/>
      <c r="I55" s="124"/>
      <c r="J55" s="125"/>
    </row>
    <row r="56" spans="1:10" ht="17.25" customHeight="1">
      <c r="A56" s="129"/>
      <c r="B56" s="131"/>
      <c r="C56" s="119"/>
      <c r="D56" s="20">
        <v>0.75</v>
      </c>
      <c r="E56" s="12" t="s">
        <v>99</v>
      </c>
      <c r="F56" s="123"/>
      <c r="G56" s="124"/>
      <c r="H56" s="124"/>
      <c r="I56" s="124"/>
      <c r="J56" s="125"/>
    </row>
    <row r="57" spans="1:10" ht="6.75" customHeight="1">
      <c r="A57" s="5"/>
      <c r="B57" s="107"/>
      <c r="C57" s="108"/>
      <c r="D57" s="108"/>
      <c r="E57" s="109"/>
      <c r="F57" s="123"/>
      <c r="G57" s="124"/>
      <c r="H57" s="124"/>
      <c r="I57" s="124"/>
      <c r="J57" s="125"/>
    </row>
    <row r="58" spans="1:10" ht="17.25" customHeight="1">
      <c r="A58" s="129">
        <v>7</v>
      </c>
      <c r="B58" s="130" t="s">
        <v>80</v>
      </c>
      <c r="C58" s="119" t="s">
        <v>96</v>
      </c>
      <c r="D58" s="20">
        <v>0.375</v>
      </c>
      <c r="E58" s="3" t="s">
        <v>97</v>
      </c>
      <c r="F58" s="123"/>
      <c r="G58" s="124"/>
      <c r="H58" s="124"/>
      <c r="I58" s="124"/>
      <c r="J58" s="125"/>
    </row>
    <row r="59" spans="1:10" ht="17.25" customHeight="1">
      <c r="A59" s="129"/>
      <c r="B59" s="131"/>
      <c r="C59" s="119"/>
      <c r="D59" s="20">
        <v>0.45833333333333331</v>
      </c>
      <c r="E59" s="3" t="s">
        <v>98</v>
      </c>
      <c r="F59" s="123"/>
      <c r="G59" s="124"/>
      <c r="H59" s="124"/>
      <c r="I59" s="124"/>
      <c r="J59" s="125"/>
    </row>
    <row r="60" spans="1:10" ht="17.25" customHeight="1">
      <c r="A60" s="129"/>
      <c r="B60" s="131"/>
      <c r="C60" s="119"/>
      <c r="D60" s="20">
        <v>0.5</v>
      </c>
      <c r="E60" s="3" t="s">
        <v>8</v>
      </c>
      <c r="F60" s="123"/>
      <c r="G60" s="124"/>
      <c r="H60" s="124"/>
      <c r="I60" s="124"/>
      <c r="J60" s="125"/>
    </row>
    <row r="61" spans="1:10" ht="17.25" customHeight="1">
      <c r="A61" s="129"/>
      <c r="B61" s="131"/>
      <c r="C61" s="119"/>
      <c r="D61" s="20">
        <v>0.54166666666666663</v>
      </c>
      <c r="E61" s="9" t="s">
        <v>28</v>
      </c>
      <c r="F61" s="123"/>
      <c r="G61" s="124"/>
      <c r="H61" s="124"/>
      <c r="I61" s="124"/>
      <c r="J61" s="125"/>
    </row>
    <row r="62" spans="1:10" ht="17.25" customHeight="1">
      <c r="A62" s="129"/>
      <c r="B62" s="131"/>
      <c r="C62" s="119"/>
      <c r="D62" s="22">
        <v>0.625</v>
      </c>
      <c r="E62" s="11" t="s">
        <v>94</v>
      </c>
      <c r="F62" s="123"/>
      <c r="G62" s="124"/>
      <c r="H62" s="124"/>
      <c r="I62" s="124"/>
      <c r="J62" s="125"/>
    </row>
    <row r="63" spans="1:10" ht="17.25" customHeight="1">
      <c r="A63" s="129"/>
      <c r="B63" s="131"/>
      <c r="C63" s="119"/>
      <c r="D63" s="20">
        <v>0.70833333333333337</v>
      </c>
      <c r="E63" s="12" t="s">
        <v>95</v>
      </c>
      <c r="F63" s="123"/>
      <c r="G63" s="124"/>
      <c r="H63" s="124"/>
      <c r="I63" s="124"/>
      <c r="J63" s="125"/>
    </row>
    <row r="64" spans="1:10" ht="17.25" customHeight="1">
      <c r="A64" s="129"/>
      <c r="B64" s="131"/>
      <c r="C64" s="119"/>
      <c r="D64" s="20">
        <v>0.83333333333333337</v>
      </c>
      <c r="E64" s="3" t="s">
        <v>30</v>
      </c>
      <c r="F64" s="123"/>
      <c r="G64" s="124"/>
      <c r="H64" s="124"/>
      <c r="I64" s="124"/>
      <c r="J64" s="125"/>
    </row>
    <row r="65" spans="1:10" ht="17.25" customHeight="1">
      <c r="A65" s="129"/>
      <c r="B65" s="131"/>
      <c r="C65" s="119"/>
      <c r="D65" s="20">
        <v>0.91666666666666663</v>
      </c>
      <c r="E65" s="3" t="s">
        <v>24</v>
      </c>
      <c r="F65" s="123"/>
      <c r="G65" s="124"/>
      <c r="H65" s="124"/>
      <c r="I65" s="124"/>
      <c r="J65" s="125"/>
    </row>
    <row r="66" spans="1:10" ht="6.75" customHeight="1">
      <c r="A66" s="5"/>
      <c r="B66" s="107"/>
      <c r="C66" s="108"/>
      <c r="D66" s="108"/>
      <c r="E66" s="109"/>
      <c r="F66" s="126"/>
      <c r="G66" s="127"/>
      <c r="H66" s="127"/>
      <c r="I66" s="127"/>
      <c r="J66" s="128"/>
    </row>
    <row r="67" spans="1:10" ht="12.75" customHeight="1">
      <c r="A67" s="129">
        <v>8</v>
      </c>
      <c r="B67" s="118" t="s">
        <v>81</v>
      </c>
      <c r="C67" s="119" t="s">
        <v>96</v>
      </c>
      <c r="D67" s="20">
        <v>8.3333333333333329E-2</v>
      </c>
      <c r="E67" s="3" t="s">
        <v>24</v>
      </c>
      <c r="F67" s="120" t="s">
        <v>200</v>
      </c>
      <c r="G67" s="121"/>
      <c r="H67" s="121"/>
      <c r="I67" s="121"/>
      <c r="J67" s="122"/>
    </row>
    <row r="68" spans="1:10" ht="12.75" customHeight="1">
      <c r="A68" s="129"/>
      <c r="B68" s="118"/>
      <c r="C68" s="119"/>
      <c r="D68" s="20">
        <v>0.375</v>
      </c>
      <c r="E68" s="13" t="s">
        <v>100</v>
      </c>
      <c r="F68" s="123"/>
      <c r="G68" s="124"/>
      <c r="H68" s="124"/>
      <c r="I68" s="124"/>
      <c r="J68" s="125"/>
    </row>
    <row r="69" spans="1:10" ht="21" customHeight="1">
      <c r="A69" s="129"/>
      <c r="B69" s="118"/>
      <c r="C69" s="118" t="s">
        <v>69</v>
      </c>
      <c r="D69" s="20">
        <v>0.625</v>
      </c>
      <c r="E69" s="3" t="s">
        <v>101</v>
      </c>
      <c r="F69" s="123"/>
      <c r="G69" s="124"/>
      <c r="H69" s="124"/>
      <c r="I69" s="124"/>
      <c r="J69" s="125"/>
    </row>
    <row r="70" spans="1:10" ht="12" customHeight="1">
      <c r="A70" s="129"/>
      <c r="B70" s="118"/>
      <c r="C70" s="119"/>
      <c r="D70" s="20">
        <v>0.66666666666666663</v>
      </c>
      <c r="E70" s="3" t="s">
        <v>65</v>
      </c>
      <c r="F70" s="123"/>
      <c r="G70" s="124"/>
      <c r="H70" s="124"/>
      <c r="I70" s="124"/>
      <c r="J70" s="125"/>
    </row>
    <row r="71" spans="1:10" ht="12" customHeight="1">
      <c r="A71" s="129"/>
      <c r="B71" s="118"/>
      <c r="C71" s="119"/>
      <c r="D71" s="20">
        <v>0.58333333333333337</v>
      </c>
      <c r="E71" s="3" t="s">
        <v>66</v>
      </c>
      <c r="F71" s="123"/>
      <c r="G71" s="124"/>
      <c r="H71" s="124"/>
      <c r="I71" s="124"/>
      <c r="J71" s="125"/>
    </row>
    <row r="72" spans="1:10" ht="12" customHeight="1">
      <c r="A72" s="129"/>
      <c r="B72" s="118"/>
      <c r="C72" s="119"/>
      <c r="D72" s="20">
        <v>0.75</v>
      </c>
      <c r="E72" s="3" t="s">
        <v>67</v>
      </c>
      <c r="F72" s="123"/>
      <c r="G72" s="124"/>
      <c r="H72" s="124"/>
      <c r="I72" s="124"/>
      <c r="J72" s="125"/>
    </row>
    <row r="73" spans="1:10" ht="27.75" customHeight="1">
      <c r="A73" s="129"/>
      <c r="B73" s="118"/>
      <c r="C73" s="119"/>
      <c r="D73" s="20">
        <v>0.83333333333333337</v>
      </c>
      <c r="E73" s="15" t="s">
        <v>68</v>
      </c>
      <c r="F73" s="123"/>
      <c r="G73" s="124"/>
      <c r="H73" s="124"/>
      <c r="I73" s="124"/>
      <c r="J73" s="125"/>
    </row>
    <row r="74" spans="1:10" ht="15" customHeight="1">
      <c r="A74" s="129"/>
      <c r="B74" s="118"/>
      <c r="C74" s="119"/>
      <c r="D74" s="20">
        <v>0.91666666666666663</v>
      </c>
      <c r="E74" s="3" t="s">
        <v>24</v>
      </c>
      <c r="F74" s="123"/>
      <c r="G74" s="124"/>
      <c r="H74" s="124"/>
      <c r="I74" s="124"/>
      <c r="J74" s="125"/>
    </row>
    <row r="75" spans="1:10" ht="6.75" customHeight="1">
      <c r="A75" s="5"/>
      <c r="B75" s="107"/>
      <c r="C75" s="108"/>
      <c r="D75" s="108"/>
      <c r="E75" s="109"/>
      <c r="F75" s="123"/>
      <c r="G75" s="124"/>
      <c r="H75" s="124"/>
      <c r="I75" s="124"/>
      <c r="J75" s="125"/>
    </row>
    <row r="76" spans="1:10" ht="15" customHeight="1">
      <c r="A76" s="129">
        <v>9</v>
      </c>
      <c r="B76" s="118" t="s">
        <v>126</v>
      </c>
      <c r="C76" s="118" t="s">
        <v>238</v>
      </c>
      <c r="D76" s="20">
        <v>0.33333333333333331</v>
      </c>
      <c r="E76" s="3" t="s">
        <v>18</v>
      </c>
      <c r="F76" s="123"/>
      <c r="G76" s="124"/>
      <c r="H76" s="124"/>
      <c r="I76" s="124"/>
      <c r="J76" s="125"/>
    </row>
    <row r="77" spans="1:10" ht="15" customHeight="1">
      <c r="A77" s="129"/>
      <c r="B77" s="118"/>
      <c r="C77" s="119"/>
      <c r="D77" s="20">
        <v>0.375</v>
      </c>
      <c r="E77" s="13" t="s">
        <v>32</v>
      </c>
      <c r="F77" s="123"/>
      <c r="G77" s="124"/>
      <c r="H77" s="124"/>
      <c r="I77" s="124"/>
      <c r="J77" s="125"/>
    </row>
    <row r="78" spans="1:10" ht="15" customHeight="1">
      <c r="A78" s="129"/>
      <c r="B78" s="118"/>
      <c r="C78" s="119"/>
      <c r="D78" s="20">
        <v>0.70833333333333337</v>
      </c>
      <c r="E78" s="3" t="s">
        <v>33</v>
      </c>
      <c r="F78" s="123"/>
      <c r="G78" s="124"/>
      <c r="H78" s="124"/>
      <c r="I78" s="124"/>
      <c r="J78" s="125"/>
    </row>
    <row r="79" spans="1:10" ht="15" customHeight="1">
      <c r="A79" s="129"/>
      <c r="B79" s="118"/>
      <c r="C79" s="119"/>
      <c r="D79" s="20">
        <v>0.79166666666666663</v>
      </c>
      <c r="E79" s="3" t="s">
        <v>34</v>
      </c>
      <c r="F79" s="123"/>
      <c r="G79" s="124"/>
      <c r="H79" s="124"/>
      <c r="I79" s="124"/>
      <c r="J79" s="125"/>
    </row>
    <row r="80" spans="1:10" ht="15" customHeight="1">
      <c r="A80" s="129"/>
      <c r="B80" s="118"/>
      <c r="C80" s="119"/>
      <c r="D80" s="20">
        <v>0.83333333333333337</v>
      </c>
      <c r="E80" s="3" t="s">
        <v>31</v>
      </c>
      <c r="F80" s="123"/>
      <c r="G80" s="124"/>
      <c r="H80" s="124"/>
      <c r="I80" s="124"/>
      <c r="J80" s="125"/>
    </row>
    <row r="81" spans="1:10" ht="15" customHeight="1">
      <c r="A81" s="129"/>
      <c r="B81" s="118"/>
      <c r="C81" s="119"/>
      <c r="D81" s="20">
        <v>0.91666666666666663</v>
      </c>
      <c r="E81" s="3" t="s">
        <v>24</v>
      </c>
      <c r="F81" s="126"/>
      <c r="G81" s="127"/>
      <c r="H81" s="127"/>
      <c r="I81" s="127"/>
      <c r="J81" s="128"/>
    </row>
    <row r="82" spans="1:10" ht="74" customHeight="1">
      <c r="A82" s="129">
        <v>10</v>
      </c>
      <c r="B82" s="118" t="s">
        <v>82</v>
      </c>
      <c r="C82" s="73" t="s">
        <v>115</v>
      </c>
      <c r="D82" s="20">
        <v>0.38472222222222219</v>
      </c>
      <c r="E82" s="15" t="s">
        <v>105</v>
      </c>
      <c r="F82" s="120" t="s">
        <v>201</v>
      </c>
      <c r="G82" s="121"/>
      <c r="H82" s="121"/>
      <c r="I82" s="121"/>
      <c r="J82" s="122"/>
    </row>
    <row r="83" spans="1:10" ht="14.25" customHeight="1">
      <c r="A83" s="129"/>
      <c r="B83" s="118"/>
      <c r="C83" s="115" t="s">
        <v>109</v>
      </c>
      <c r="D83" s="20">
        <v>0.80208333333333337</v>
      </c>
      <c r="E83" s="3" t="s">
        <v>106</v>
      </c>
      <c r="F83" s="123"/>
      <c r="G83" s="124"/>
      <c r="H83" s="124"/>
      <c r="I83" s="124"/>
      <c r="J83" s="125"/>
    </row>
    <row r="84" spans="1:10" ht="14.25" customHeight="1">
      <c r="A84" s="129"/>
      <c r="B84" s="118"/>
      <c r="C84" s="116"/>
      <c r="D84" s="20">
        <v>0.85416666666666663</v>
      </c>
      <c r="E84" s="3" t="s">
        <v>107</v>
      </c>
      <c r="F84" s="123"/>
      <c r="G84" s="124"/>
      <c r="H84" s="124"/>
      <c r="I84" s="124"/>
      <c r="J84" s="125"/>
    </row>
    <row r="85" spans="1:10" ht="14.25" customHeight="1">
      <c r="A85" s="129"/>
      <c r="B85" s="118"/>
      <c r="C85" s="116"/>
      <c r="D85" s="20">
        <v>0.875</v>
      </c>
      <c r="E85" s="3" t="s">
        <v>108</v>
      </c>
      <c r="F85" s="123"/>
      <c r="G85" s="124"/>
      <c r="H85" s="124"/>
      <c r="I85" s="124"/>
      <c r="J85" s="125"/>
    </row>
    <row r="86" spans="1:10" ht="14.25" customHeight="1">
      <c r="A86" s="129"/>
      <c r="B86" s="118"/>
      <c r="C86" s="132"/>
      <c r="D86" s="20">
        <v>0.91666666666666663</v>
      </c>
      <c r="E86" s="3" t="s">
        <v>24</v>
      </c>
      <c r="F86" s="123"/>
      <c r="G86" s="124"/>
      <c r="H86" s="124"/>
      <c r="I86" s="124"/>
      <c r="J86" s="125"/>
    </row>
    <row r="87" spans="1:10" ht="6.75" customHeight="1">
      <c r="A87" s="5"/>
      <c r="B87" s="107"/>
      <c r="C87" s="108"/>
      <c r="D87" s="108"/>
      <c r="E87" s="109"/>
      <c r="F87" s="123"/>
      <c r="G87" s="124"/>
      <c r="H87" s="124"/>
      <c r="I87" s="124"/>
      <c r="J87" s="125"/>
    </row>
    <row r="88" spans="1:10" ht="14.25" customHeight="1">
      <c r="A88" s="129">
        <v>11</v>
      </c>
      <c r="B88" s="133" t="s">
        <v>116</v>
      </c>
      <c r="C88" s="134" t="s">
        <v>109</v>
      </c>
      <c r="D88" s="24">
        <v>0.33333333333333331</v>
      </c>
      <c r="E88" s="16" t="s">
        <v>18</v>
      </c>
      <c r="F88" s="123"/>
      <c r="G88" s="124"/>
      <c r="H88" s="124"/>
      <c r="I88" s="124"/>
      <c r="J88" s="125"/>
    </row>
    <row r="89" spans="1:10" ht="14.25" customHeight="1">
      <c r="A89" s="129"/>
      <c r="B89" s="133"/>
      <c r="C89" s="135"/>
      <c r="D89" s="24">
        <v>0.375</v>
      </c>
      <c r="E89" s="16" t="s">
        <v>110</v>
      </c>
      <c r="F89" s="123"/>
      <c r="G89" s="124"/>
      <c r="H89" s="124"/>
      <c r="I89" s="124"/>
      <c r="J89" s="125"/>
    </row>
    <row r="90" spans="1:10" ht="14.25" customHeight="1">
      <c r="A90" s="129"/>
      <c r="B90" s="133"/>
      <c r="C90" s="135"/>
      <c r="D90" s="24">
        <v>0.45833333333333331</v>
      </c>
      <c r="E90" s="16" t="s">
        <v>111</v>
      </c>
      <c r="F90" s="123"/>
      <c r="G90" s="124"/>
      <c r="H90" s="124"/>
      <c r="I90" s="124"/>
      <c r="J90" s="125"/>
    </row>
    <row r="91" spans="1:10" ht="14.25" customHeight="1">
      <c r="A91" s="129"/>
      <c r="B91" s="133"/>
      <c r="C91" s="135"/>
      <c r="D91" s="24">
        <v>0.5</v>
      </c>
      <c r="E91" s="16" t="s">
        <v>8</v>
      </c>
      <c r="F91" s="123"/>
      <c r="G91" s="124"/>
      <c r="H91" s="124"/>
      <c r="I91" s="124"/>
      <c r="J91" s="125"/>
    </row>
    <row r="92" spans="1:10" ht="14.25" customHeight="1">
      <c r="A92" s="129"/>
      <c r="B92" s="133"/>
      <c r="C92" s="135"/>
      <c r="D92" s="24">
        <v>0.58333333333333337</v>
      </c>
      <c r="E92" s="16" t="s">
        <v>112</v>
      </c>
      <c r="F92" s="123"/>
      <c r="G92" s="124"/>
      <c r="H92" s="124"/>
      <c r="I92" s="124"/>
      <c r="J92" s="125"/>
    </row>
    <row r="93" spans="1:10" ht="14.25" customHeight="1">
      <c r="A93" s="129"/>
      <c r="B93" s="133"/>
      <c r="C93" s="135"/>
      <c r="D93" s="24">
        <v>0.64583333333333337</v>
      </c>
      <c r="E93" s="16" t="s">
        <v>113</v>
      </c>
      <c r="F93" s="123"/>
      <c r="G93" s="124"/>
      <c r="H93" s="124"/>
      <c r="I93" s="124"/>
      <c r="J93" s="125"/>
    </row>
    <row r="94" spans="1:10" ht="14.25" customHeight="1">
      <c r="A94" s="129"/>
      <c r="B94" s="133"/>
      <c r="C94" s="135"/>
      <c r="D94" s="24">
        <v>0.70833333333333337</v>
      </c>
      <c r="E94" s="16" t="s">
        <v>114</v>
      </c>
      <c r="F94" s="123"/>
      <c r="G94" s="124"/>
      <c r="H94" s="124"/>
      <c r="I94" s="124"/>
      <c r="J94" s="125"/>
    </row>
    <row r="95" spans="1:10" ht="27.75" customHeight="1">
      <c r="A95" s="129"/>
      <c r="B95" s="133"/>
      <c r="C95" s="136"/>
      <c r="D95" s="24">
        <v>0.91666666666666663</v>
      </c>
      <c r="E95" s="16" t="s">
        <v>73</v>
      </c>
      <c r="F95" s="126"/>
      <c r="G95" s="127"/>
      <c r="H95" s="127"/>
      <c r="I95" s="127"/>
      <c r="J95" s="128"/>
    </row>
    <row r="96" spans="1:10" ht="11.25" customHeight="1">
      <c r="A96" s="5"/>
      <c r="B96" s="5"/>
      <c r="C96" s="5"/>
      <c r="D96" s="23"/>
      <c r="E96" s="14"/>
      <c r="F96" s="120" t="s">
        <v>202</v>
      </c>
      <c r="G96" s="121"/>
      <c r="H96" s="121"/>
      <c r="I96" s="121"/>
      <c r="J96" s="122"/>
    </row>
    <row r="97" spans="1:10" ht="12" customHeight="1">
      <c r="A97" s="129">
        <v>12</v>
      </c>
      <c r="B97" s="118" t="s">
        <v>117</v>
      </c>
      <c r="C97" s="115" t="s">
        <v>125</v>
      </c>
      <c r="D97" s="20">
        <v>0.33333333333333331</v>
      </c>
      <c r="E97" s="3" t="s">
        <v>124</v>
      </c>
      <c r="F97" s="123"/>
      <c r="G97" s="124"/>
      <c r="H97" s="124"/>
      <c r="I97" s="124"/>
      <c r="J97" s="125"/>
    </row>
    <row r="98" spans="1:10" ht="12" customHeight="1">
      <c r="A98" s="129"/>
      <c r="B98" s="118"/>
      <c r="C98" s="116"/>
      <c r="D98" s="20">
        <v>0.40277777777777773</v>
      </c>
      <c r="E98" s="3" t="s">
        <v>118</v>
      </c>
      <c r="F98" s="123"/>
      <c r="G98" s="124"/>
      <c r="H98" s="124"/>
      <c r="I98" s="124"/>
      <c r="J98" s="125"/>
    </row>
    <row r="99" spans="1:10" ht="12" customHeight="1">
      <c r="A99" s="129"/>
      <c r="B99" s="118"/>
      <c r="C99" s="116" t="s">
        <v>35</v>
      </c>
      <c r="D99" s="20">
        <v>0.45833333333333331</v>
      </c>
      <c r="E99" s="3" t="s">
        <v>119</v>
      </c>
      <c r="F99" s="123"/>
      <c r="G99" s="124"/>
      <c r="H99" s="124"/>
      <c r="I99" s="124"/>
      <c r="J99" s="125"/>
    </row>
    <row r="100" spans="1:10" ht="12" customHeight="1">
      <c r="A100" s="129"/>
      <c r="B100" s="118"/>
      <c r="C100" s="116"/>
      <c r="D100" s="20">
        <v>0.5</v>
      </c>
      <c r="E100" s="3" t="s">
        <v>8</v>
      </c>
      <c r="F100" s="123"/>
      <c r="G100" s="124"/>
      <c r="H100" s="124"/>
      <c r="I100" s="124"/>
      <c r="J100" s="125"/>
    </row>
    <row r="101" spans="1:10" ht="12" customHeight="1">
      <c r="A101" s="129"/>
      <c r="B101" s="118"/>
      <c r="C101" s="116"/>
      <c r="D101" s="20">
        <v>0.58333333333333337</v>
      </c>
      <c r="E101" s="3" t="s">
        <v>120</v>
      </c>
      <c r="F101" s="123"/>
      <c r="G101" s="124"/>
      <c r="H101" s="124"/>
      <c r="I101" s="124"/>
      <c r="J101" s="125"/>
    </row>
    <row r="102" spans="1:10" ht="12" customHeight="1">
      <c r="A102" s="129"/>
      <c r="B102" s="118"/>
      <c r="C102" s="116"/>
      <c r="D102" s="20">
        <v>0.75</v>
      </c>
      <c r="E102" s="3" t="s">
        <v>121</v>
      </c>
      <c r="F102" s="123"/>
      <c r="G102" s="124"/>
      <c r="H102" s="124"/>
      <c r="I102" s="124"/>
      <c r="J102" s="125"/>
    </row>
    <row r="103" spans="1:10" ht="12" customHeight="1">
      <c r="A103" s="129"/>
      <c r="B103" s="118"/>
      <c r="C103" s="116"/>
      <c r="D103" s="20" t="s">
        <v>122</v>
      </c>
      <c r="E103" s="3" t="s">
        <v>123</v>
      </c>
      <c r="F103" s="123"/>
      <c r="G103" s="124"/>
      <c r="H103" s="124"/>
      <c r="I103" s="124"/>
      <c r="J103" s="125"/>
    </row>
    <row r="104" spans="1:10" ht="6.75" customHeight="1">
      <c r="A104" s="5"/>
      <c r="B104" s="107"/>
      <c r="C104" s="108"/>
      <c r="D104" s="108"/>
      <c r="E104" s="109"/>
      <c r="F104" s="123"/>
      <c r="G104" s="124"/>
      <c r="H104" s="124"/>
      <c r="I104" s="124"/>
      <c r="J104" s="125"/>
    </row>
    <row r="105" spans="1:10" ht="12" customHeight="1">
      <c r="A105" s="129">
        <v>13</v>
      </c>
      <c r="B105" s="118" t="s">
        <v>83</v>
      </c>
      <c r="C105" s="116" t="s">
        <v>35</v>
      </c>
      <c r="D105" s="20">
        <v>0.375</v>
      </c>
      <c r="E105" s="3" t="s">
        <v>36</v>
      </c>
      <c r="F105" s="123"/>
      <c r="G105" s="124"/>
      <c r="H105" s="124"/>
      <c r="I105" s="124"/>
      <c r="J105" s="125"/>
    </row>
    <row r="106" spans="1:10" ht="12" customHeight="1">
      <c r="A106" s="129"/>
      <c r="B106" s="118"/>
      <c r="C106" s="116"/>
      <c r="D106" s="20">
        <v>0.5</v>
      </c>
      <c r="E106" s="3" t="s">
        <v>8</v>
      </c>
      <c r="F106" s="123"/>
      <c r="G106" s="124"/>
      <c r="H106" s="124"/>
      <c r="I106" s="124"/>
      <c r="J106" s="125"/>
    </row>
    <row r="107" spans="1:10" ht="12" customHeight="1">
      <c r="A107" s="129"/>
      <c r="B107" s="118"/>
      <c r="C107" s="116"/>
      <c r="D107" s="20">
        <v>0.52083333333333337</v>
      </c>
      <c r="E107" s="3" t="s">
        <v>37</v>
      </c>
      <c r="F107" s="123"/>
      <c r="G107" s="124"/>
      <c r="H107" s="124"/>
      <c r="I107" s="124"/>
      <c r="J107" s="125"/>
    </row>
    <row r="108" spans="1:10" ht="12" customHeight="1">
      <c r="A108" s="129"/>
      <c r="B108" s="118"/>
      <c r="C108" s="116"/>
      <c r="D108" s="20">
        <v>0.625</v>
      </c>
      <c r="E108" s="3" t="s">
        <v>38</v>
      </c>
      <c r="F108" s="123"/>
      <c r="G108" s="124"/>
      <c r="H108" s="124"/>
      <c r="I108" s="124"/>
      <c r="J108" s="125"/>
    </row>
    <row r="109" spans="1:10" ht="12" customHeight="1">
      <c r="A109" s="129"/>
      <c r="B109" s="118"/>
      <c r="C109" s="116"/>
      <c r="D109" s="20">
        <v>0.75</v>
      </c>
      <c r="E109" s="3" t="s">
        <v>39</v>
      </c>
      <c r="F109" s="123"/>
      <c r="G109" s="124"/>
      <c r="H109" s="124"/>
      <c r="I109" s="124"/>
      <c r="J109" s="125"/>
    </row>
    <row r="110" spans="1:10" ht="12" customHeight="1">
      <c r="A110" s="129"/>
      <c r="B110" s="118"/>
      <c r="C110" s="116"/>
      <c r="D110" s="20">
        <v>0.83333333333333337</v>
      </c>
      <c r="E110" s="3" t="s">
        <v>40</v>
      </c>
      <c r="F110" s="123"/>
      <c r="G110" s="124"/>
      <c r="H110" s="124"/>
      <c r="I110" s="124"/>
      <c r="J110" s="125"/>
    </row>
    <row r="111" spans="1:10" ht="12" customHeight="1">
      <c r="A111" s="129"/>
      <c r="B111" s="118"/>
      <c r="C111" s="132"/>
      <c r="D111" s="20">
        <v>0.91666666666666663</v>
      </c>
      <c r="E111" s="3" t="s">
        <v>24</v>
      </c>
      <c r="F111" s="123"/>
      <c r="G111" s="124"/>
      <c r="H111" s="124"/>
      <c r="I111" s="124"/>
      <c r="J111" s="125"/>
    </row>
    <row r="112" spans="1:10" ht="15.75" customHeight="1">
      <c r="A112" s="129">
        <v>14</v>
      </c>
      <c r="B112" s="118" t="s">
        <v>86</v>
      </c>
      <c r="C112" s="119" t="s">
        <v>35</v>
      </c>
      <c r="D112" s="20">
        <v>0.33333333333333331</v>
      </c>
      <c r="E112" s="3" t="s">
        <v>18</v>
      </c>
      <c r="F112" s="123"/>
      <c r="G112" s="124"/>
      <c r="H112" s="124"/>
      <c r="I112" s="124"/>
      <c r="J112" s="125"/>
    </row>
    <row r="113" spans="1:10" ht="15.75" customHeight="1">
      <c r="A113" s="129"/>
      <c r="B113" s="118"/>
      <c r="C113" s="119"/>
      <c r="D113" s="20">
        <v>0.375</v>
      </c>
      <c r="E113" s="3" t="s">
        <v>41</v>
      </c>
      <c r="F113" s="123"/>
      <c r="G113" s="124"/>
      <c r="H113" s="124"/>
      <c r="I113" s="124"/>
      <c r="J113" s="125"/>
    </row>
    <row r="114" spans="1:10" ht="15.75" customHeight="1">
      <c r="A114" s="129"/>
      <c r="B114" s="118"/>
      <c r="C114" s="119"/>
      <c r="D114" s="20">
        <v>0.5</v>
      </c>
      <c r="E114" s="3" t="s">
        <v>8</v>
      </c>
      <c r="F114" s="123"/>
      <c r="G114" s="124"/>
      <c r="H114" s="124"/>
      <c r="I114" s="124"/>
      <c r="J114" s="125"/>
    </row>
    <row r="115" spans="1:10" ht="15.75" customHeight="1">
      <c r="A115" s="129"/>
      <c r="B115" s="118"/>
      <c r="C115" s="119"/>
      <c r="D115" s="20">
        <v>0.54166666666666663</v>
      </c>
      <c r="E115" s="3" t="s">
        <v>42</v>
      </c>
      <c r="F115" s="123"/>
      <c r="G115" s="124"/>
      <c r="H115" s="124"/>
      <c r="I115" s="124"/>
      <c r="J115" s="125"/>
    </row>
    <row r="116" spans="1:10" ht="15.75" customHeight="1">
      <c r="A116" s="129"/>
      <c r="B116" s="118"/>
      <c r="C116" s="119"/>
      <c r="D116" s="20">
        <v>0.70833333333333337</v>
      </c>
      <c r="E116" s="3" t="s">
        <v>43</v>
      </c>
      <c r="F116" s="123"/>
      <c r="G116" s="124"/>
      <c r="H116" s="124"/>
      <c r="I116" s="124"/>
      <c r="J116" s="125"/>
    </row>
    <row r="117" spans="1:10" ht="15.75" customHeight="1">
      <c r="A117" s="129"/>
      <c r="B117" s="118"/>
      <c r="C117" s="119"/>
      <c r="D117" s="20">
        <v>0.79166666666666663</v>
      </c>
      <c r="E117" s="3" t="s">
        <v>14</v>
      </c>
      <c r="F117" s="123"/>
      <c r="G117" s="124"/>
      <c r="H117" s="124"/>
      <c r="I117" s="124"/>
      <c r="J117" s="125"/>
    </row>
    <row r="118" spans="1:10" ht="15.75" customHeight="1">
      <c r="A118" s="129"/>
      <c r="B118" s="118"/>
      <c r="C118" s="119"/>
      <c r="D118" s="20">
        <v>0.83333333333333337</v>
      </c>
      <c r="E118" s="3" t="s">
        <v>44</v>
      </c>
      <c r="F118" s="123"/>
      <c r="G118" s="124"/>
      <c r="H118" s="124"/>
      <c r="I118" s="124"/>
      <c r="J118" s="125"/>
    </row>
    <row r="119" spans="1:10" ht="15.75" customHeight="1">
      <c r="A119" s="129"/>
      <c r="B119" s="118"/>
      <c r="C119" s="119"/>
      <c r="D119" s="20">
        <v>0.91666666666666663</v>
      </c>
      <c r="E119" s="3" t="s">
        <v>16</v>
      </c>
      <c r="F119" s="123"/>
      <c r="G119" s="124"/>
      <c r="H119" s="124"/>
      <c r="I119" s="124"/>
      <c r="J119" s="125"/>
    </row>
    <row r="120" spans="1:10" ht="6.75" customHeight="1">
      <c r="A120" s="5"/>
      <c r="B120" s="107"/>
      <c r="C120" s="108"/>
      <c r="D120" s="108"/>
      <c r="E120" s="109"/>
      <c r="F120" s="126"/>
      <c r="G120" s="127"/>
      <c r="H120" s="127"/>
      <c r="I120" s="127"/>
      <c r="J120" s="128"/>
    </row>
    <row r="121" spans="1:10" ht="14.25" customHeight="1">
      <c r="A121" s="129">
        <v>15</v>
      </c>
      <c r="B121" s="118" t="s">
        <v>85</v>
      </c>
      <c r="C121" s="119" t="s">
        <v>35</v>
      </c>
      <c r="D121" s="20">
        <v>0.33333333333333331</v>
      </c>
      <c r="E121" s="3" t="s">
        <v>18</v>
      </c>
      <c r="F121" s="120" t="s">
        <v>203</v>
      </c>
      <c r="G121" s="121"/>
      <c r="H121" s="121"/>
      <c r="I121" s="121"/>
      <c r="J121" s="122"/>
    </row>
    <row r="122" spans="1:10" ht="14.25" customHeight="1">
      <c r="A122" s="129"/>
      <c r="B122" s="118"/>
      <c r="C122" s="119"/>
      <c r="D122" s="20">
        <v>0.42708333333333331</v>
      </c>
      <c r="E122" s="3" t="s">
        <v>74</v>
      </c>
      <c r="F122" s="123"/>
      <c r="G122" s="124"/>
      <c r="H122" s="124"/>
      <c r="I122" s="124"/>
      <c r="J122" s="125"/>
    </row>
    <row r="123" spans="1:10" ht="14.25" customHeight="1">
      <c r="A123" s="129"/>
      <c r="B123" s="118"/>
      <c r="C123" s="119" t="s">
        <v>45</v>
      </c>
      <c r="D123" s="20">
        <v>0.58333333333333337</v>
      </c>
      <c r="E123" s="3" t="s">
        <v>46</v>
      </c>
      <c r="F123" s="123"/>
      <c r="G123" s="124"/>
      <c r="H123" s="124"/>
      <c r="I123" s="124"/>
      <c r="J123" s="125"/>
    </row>
    <row r="124" spans="1:10" ht="14.25" customHeight="1">
      <c r="A124" s="129"/>
      <c r="B124" s="118"/>
      <c r="C124" s="119"/>
      <c r="D124" s="20">
        <v>0.625</v>
      </c>
      <c r="E124" s="3" t="s">
        <v>47</v>
      </c>
      <c r="F124" s="123"/>
      <c r="G124" s="124"/>
      <c r="H124" s="124"/>
      <c r="I124" s="124"/>
      <c r="J124" s="125"/>
    </row>
    <row r="125" spans="1:10" ht="23.25" customHeight="1">
      <c r="A125" s="129"/>
      <c r="B125" s="118"/>
      <c r="C125" s="119"/>
      <c r="D125" s="20">
        <v>0.70833333333333337</v>
      </c>
      <c r="E125" s="3" t="s">
        <v>48</v>
      </c>
      <c r="F125" s="123"/>
      <c r="G125" s="124"/>
      <c r="H125" s="124"/>
      <c r="I125" s="124"/>
      <c r="J125" s="125"/>
    </row>
    <row r="126" spans="1:10" ht="15.75" customHeight="1">
      <c r="A126" s="129"/>
      <c r="B126" s="118"/>
      <c r="C126" s="119"/>
      <c r="D126" s="20">
        <v>0.91666666666666663</v>
      </c>
      <c r="E126" s="3" t="s">
        <v>24</v>
      </c>
      <c r="F126" s="123"/>
      <c r="G126" s="124"/>
      <c r="H126" s="124"/>
      <c r="I126" s="124"/>
      <c r="J126" s="125"/>
    </row>
    <row r="127" spans="1:10" ht="6.75" customHeight="1">
      <c r="A127" s="5"/>
      <c r="B127" s="107"/>
      <c r="C127" s="108"/>
      <c r="D127" s="108"/>
      <c r="E127" s="109"/>
      <c r="F127" s="123"/>
      <c r="G127" s="124"/>
      <c r="H127" s="124"/>
      <c r="I127" s="124"/>
      <c r="J127" s="125"/>
    </row>
    <row r="128" spans="1:10" ht="17.25" customHeight="1">
      <c r="A128" s="129">
        <v>16</v>
      </c>
      <c r="B128" s="118" t="s">
        <v>84</v>
      </c>
      <c r="C128" s="119" t="s">
        <v>45</v>
      </c>
      <c r="D128" s="20">
        <v>0.29166666666666669</v>
      </c>
      <c r="E128" s="3" t="s">
        <v>18</v>
      </c>
      <c r="F128" s="123"/>
      <c r="G128" s="124"/>
      <c r="H128" s="124"/>
      <c r="I128" s="124"/>
      <c r="J128" s="125"/>
    </row>
    <row r="129" spans="1:10" ht="17.25" customHeight="1">
      <c r="A129" s="129"/>
      <c r="B129" s="118"/>
      <c r="C129" s="119"/>
      <c r="D129" s="20">
        <v>0.33333333333333331</v>
      </c>
      <c r="E129" s="3" t="s">
        <v>49</v>
      </c>
      <c r="F129" s="123"/>
      <c r="G129" s="124"/>
      <c r="H129" s="124"/>
      <c r="I129" s="124"/>
      <c r="J129" s="125"/>
    </row>
    <row r="130" spans="1:10" ht="17.25" customHeight="1">
      <c r="A130" s="129"/>
      <c r="B130" s="118"/>
      <c r="C130" s="119"/>
      <c r="D130" s="20">
        <v>0.75</v>
      </c>
      <c r="E130" s="3" t="s">
        <v>50</v>
      </c>
      <c r="F130" s="126"/>
      <c r="G130" s="127"/>
      <c r="H130" s="127"/>
      <c r="I130" s="127"/>
      <c r="J130" s="128"/>
    </row>
    <row r="131" spans="1:10" ht="6.75" customHeight="1">
      <c r="A131" s="5"/>
      <c r="B131" s="107"/>
      <c r="C131" s="108"/>
      <c r="D131" s="108"/>
      <c r="E131" s="109"/>
      <c r="F131" s="120" t="s">
        <v>222</v>
      </c>
      <c r="G131" s="143"/>
      <c r="H131" s="143"/>
      <c r="I131" s="143"/>
      <c r="J131" s="144"/>
    </row>
    <row r="132" spans="1:10" ht="18" customHeight="1">
      <c r="A132" s="129">
        <v>17</v>
      </c>
      <c r="B132" s="118" t="s">
        <v>87</v>
      </c>
      <c r="C132" s="119" t="s">
        <v>45</v>
      </c>
      <c r="D132" s="20">
        <v>0.27083333333333331</v>
      </c>
      <c r="E132" s="3" t="s">
        <v>18</v>
      </c>
      <c r="F132" s="145"/>
      <c r="G132" s="146"/>
      <c r="H132" s="146"/>
      <c r="I132" s="146"/>
      <c r="J132" s="147"/>
    </row>
    <row r="133" spans="1:10" ht="18" customHeight="1">
      <c r="A133" s="129"/>
      <c r="B133" s="118"/>
      <c r="C133" s="119"/>
      <c r="D133" s="20">
        <v>0.29166666666666669</v>
      </c>
      <c r="E133" s="3" t="s">
        <v>76</v>
      </c>
      <c r="F133" s="145"/>
      <c r="G133" s="146"/>
      <c r="H133" s="146"/>
      <c r="I133" s="146"/>
      <c r="J133" s="147"/>
    </row>
    <row r="134" spans="1:10" ht="18" customHeight="1">
      <c r="A134" s="129"/>
      <c r="B134" s="118"/>
      <c r="C134" s="119"/>
      <c r="D134" s="20">
        <v>0.3888888888888889</v>
      </c>
      <c r="E134" s="3" t="s">
        <v>51</v>
      </c>
      <c r="F134" s="145"/>
      <c r="G134" s="146"/>
      <c r="H134" s="146"/>
      <c r="I134" s="146"/>
      <c r="J134" s="147"/>
    </row>
    <row r="135" spans="1:10" ht="18" customHeight="1">
      <c r="A135" s="129"/>
      <c r="B135" s="118"/>
      <c r="C135" s="119" t="s">
        <v>52</v>
      </c>
      <c r="D135" s="20">
        <v>0.4375</v>
      </c>
      <c r="E135" s="3" t="s">
        <v>53</v>
      </c>
      <c r="F135" s="145"/>
      <c r="G135" s="146"/>
      <c r="H135" s="146"/>
      <c r="I135" s="146"/>
      <c r="J135" s="147"/>
    </row>
    <row r="136" spans="1:10" ht="13.5" customHeight="1">
      <c r="A136" s="129"/>
      <c r="B136" s="118"/>
      <c r="C136" s="119"/>
      <c r="D136" s="20">
        <v>0.5</v>
      </c>
      <c r="E136" s="3" t="s">
        <v>75</v>
      </c>
      <c r="F136" s="145"/>
      <c r="G136" s="146"/>
      <c r="H136" s="146"/>
      <c r="I136" s="146"/>
      <c r="J136" s="147"/>
    </row>
    <row r="137" spans="1:10" ht="24" customHeight="1">
      <c r="A137" s="129"/>
      <c r="B137" s="118"/>
      <c r="C137" s="119"/>
      <c r="D137" s="20">
        <v>0.5625</v>
      </c>
      <c r="E137" s="3" t="s">
        <v>8</v>
      </c>
      <c r="F137" s="145"/>
      <c r="G137" s="146"/>
      <c r="H137" s="146"/>
      <c r="I137" s="146"/>
      <c r="J137" s="147"/>
    </row>
    <row r="138" spans="1:10" ht="16.5" customHeight="1">
      <c r="A138" s="129"/>
      <c r="B138" s="118"/>
      <c r="C138" s="119"/>
      <c r="D138" s="20">
        <v>0.66666666666666663</v>
      </c>
      <c r="E138" s="3" t="s">
        <v>54</v>
      </c>
      <c r="F138" s="145"/>
      <c r="G138" s="146"/>
      <c r="H138" s="146"/>
      <c r="I138" s="146"/>
      <c r="J138" s="147"/>
    </row>
    <row r="139" spans="1:10" ht="16.5" customHeight="1">
      <c r="A139" s="129"/>
      <c r="B139" s="118"/>
      <c r="C139" s="119"/>
      <c r="D139" s="20">
        <v>0.79166666666666663</v>
      </c>
      <c r="E139" s="3" t="s">
        <v>14</v>
      </c>
      <c r="F139" s="145"/>
      <c r="G139" s="146"/>
      <c r="H139" s="146"/>
      <c r="I139" s="146"/>
      <c r="J139" s="147"/>
    </row>
    <row r="140" spans="1:10" ht="16.5" customHeight="1">
      <c r="A140" s="129"/>
      <c r="B140" s="118"/>
      <c r="C140" s="119"/>
      <c r="D140" s="20">
        <v>0.83333333333333337</v>
      </c>
      <c r="E140" s="3" t="s">
        <v>55</v>
      </c>
      <c r="F140" s="145"/>
      <c r="G140" s="146"/>
      <c r="H140" s="146"/>
      <c r="I140" s="146"/>
      <c r="J140" s="147"/>
    </row>
    <row r="141" spans="1:10" ht="16.5" customHeight="1">
      <c r="A141" s="129"/>
      <c r="B141" s="118"/>
      <c r="C141" s="119"/>
      <c r="D141" s="20">
        <v>0.91666666666666663</v>
      </c>
      <c r="E141" s="3" t="s">
        <v>71</v>
      </c>
      <c r="F141" s="148"/>
      <c r="G141" s="149"/>
      <c r="H141" s="149"/>
      <c r="I141" s="149"/>
      <c r="J141" s="150"/>
    </row>
    <row r="142" spans="1:10" ht="6.75" customHeight="1">
      <c r="A142" s="5"/>
      <c r="B142" s="107"/>
      <c r="C142" s="108"/>
      <c r="D142" s="108"/>
      <c r="E142" s="109"/>
      <c r="F142" s="120" t="s">
        <v>223</v>
      </c>
      <c r="G142" s="143"/>
      <c r="H142" s="143"/>
      <c r="I142" s="143"/>
      <c r="J142" s="144"/>
    </row>
    <row r="143" spans="1:10" s="17" customFormat="1" ht="12.75" customHeight="1">
      <c r="A143" s="129">
        <v>18</v>
      </c>
      <c r="B143" s="133" t="s">
        <v>88</v>
      </c>
      <c r="C143" s="115" t="s">
        <v>52</v>
      </c>
      <c r="D143" s="20">
        <v>0.33333333333333331</v>
      </c>
      <c r="E143" s="3" t="s">
        <v>18</v>
      </c>
      <c r="F143" s="145"/>
      <c r="G143" s="146"/>
      <c r="H143" s="146"/>
      <c r="I143" s="146"/>
      <c r="J143" s="147"/>
    </row>
    <row r="144" spans="1:10" s="17" customFormat="1" ht="12.75" customHeight="1">
      <c r="A144" s="129"/>
      <c r="B144" s="133"/>
      <c r="C144" s="116"/>
      <c r="D144" s="20">
        <v>0.4548611111111111</v>
      </c>
      <c r="E144" s="3" t="s">
        <v>56</v>
      </c>
      <c r="F144" s="145"/>
      <c r="G144" s="146"/>
      <c r="H144" s="146"/>
      <c r="I144" s="146"/>
      <c r="J144" s="147"/>
    </row>
    <row r="145" spans="1:10" s="17" customFormat="1" ht="18.75" customHeight="1">
      <c r="A145" s="129"/>
      <c r="B145" s="133"/>
      <c r="C145" s="115" t="s">
        <v>57</v>
      </c>
      <c r="D145" s="20">
        <v>0.58333333333333337</v>
      </c>
      <c r="E145" s="16" t="s">
        <v>58</v>
      </c>
      <c r="F145" s="145"/>
      <c r="G145" s="146"/>
      <c r="H145" s="146"/>
      <c r="I145" s="146"/>
      <c r="J145" s="147"/>
    </row>
    <row r="146" spans="1:10" ht="14.25" customHeight="1">
      <c r="A146" s="129"/>
      <c r="B146" s="133"/>
      <c r="C146" s="116"/>
      <c r="D146" s="24">
        <v>0.60416666666666663</v>
      </c>
      <c r="E146" s="16" t="s">
        <v>59</v>
      </c>
      <c r="F146" s="145"/>
      <c r="G146" s="146"/>
      <c r="H146" s="146"/>
      <c r="I146" s="146"/>
      <c r="J146" s="147"/>
    </row>
    <row r="147" spans="1:10" ht="26.25" customHeight="1">
      <c r="A147" s="129"/>
      <c r="B147" s="133"/>
      <c r="C147" s="116"/>
      <c r="D147" s="24">
        <v>0.75</v>
      </c>
      <c r="E147" s="16" t="s">
        <v>60</v>
      </c>
      <c r="F147" s="145"/>
      <c r="G147" s="146"/>
      <c r="H147" s="146"/>
      <c r="I147" s="146"/>
      <c r="J147" s="147"/>
    </row>
    <row r="148" spans="1:10">
      <c r="A148" s="129"/>
      <c r="B148" s="133"/>
      <c r="C148" s="132"/>
      <c r="D148" s="24">
        <v>0.91666666666666663</v>
      </c>
      <c r="E148" s="16" t="s">
        <v>61</v>
      </c>
      <c r="F148" s="145"/>
      <c r="G148" s="146"/>
      <c r="H148" s="146"/>
      <c r="I148" s="146"/>
      <c r="J148" s="147"/>
    </row>
    <row r="149" spans="1:10" ht="6.75" customHeight="1">
      <c r="A149" s="5"/>
      <c r="B149" s="107"/>
      <c r="C149" s="108"/>
      <c r="D149" s="108"/>
      <c r="E149" s="109"/>
      <c r="F149" s="145"/>
      <c r="G149" s="146"/>
      <c r="H149" s="146"/>
      <c r="I149" s="146"/>
      <c r="J149" s="147"/>
    </row>
    <row r="150" spans="1:10" s="18" customFormat="1" ht="15" customHeight="1">
      <c r="A150" s="129">
        <v>19</v>
      </c>
      <c r="B150" s="133" t="s">
        <v>89</v>
      </c>
      <c r="C150" s="115" t="s">
        <v>57</v>
      </c>
      <c r="D150" s="20">
        <v>0.29166666666666669</v>
      </c>
      <c r="E150" s="3" t="s">
        <v>18</v>
      </c>
      <c r="F150" s="145"/>
      <c r="G150" s="146"/>
      <c r="H150" s="146"/>
      <c r="I150" s="146"/>
      <c r="J150" s="147"/>
    </row>
    <row r="151" spans="1:10" s="18" customFormat="1" ht="15" customHeight="1">
      <c r="A151" s="129"/>
      <c r="B151" s="133"/>
      <c r="C151" s="116"/>
      <c r="D151" s="20">
        <v>0.375</v>
      </c>
      <c r="E151" s="3" t="s">
        <v>62</v>
      </c>
      <c r="F151" s="145"/>
      <c r="G151" s="146"/>
      <c r="H151" s="146"/>
      <c r="I151" s="146"/>
      <c r="J151" s="147"/>
    </row>
    <row r="152" spans="1:10" s="18" customFormat="1" ht="26.25" customHeight="1">
      <c r="A152" s="129"/>
      <c r="B152" s="133"/>
      <c r="C152" s="116"/>
      <c r="D152" s="20">
        <v>0.47916666666666669</v>
      </c>
      <c r="E152" s="3" t="s">
        <v>63</v>
      </c>
      <c r="F152" s="148"/>
      <c r="G152" s="149"/>
      <c r="H152" s="149"/>
      <c r="I152" s="149"/>
      <c r="J152" s="150"/>
    </row>
    <row r="153" spans="1:10" s="18" customFormat="1" ht="15" customHeight="1">
      <c r="A153" s="129"/>
      <c r="B153" s="133"/>
      <c r="C153" s="132"/>
      <c r="D153" s="24">
        <v>0.57986111111111105</v>
      </c>
      <c r="E153" s="19" t="s">
        <v>227</v>
      </c>
      <c r="F153" s="151" t="s">
        <v>224</v>
      </c>
      <c r="G153" s="152"/>
      <c r="H153" s="152"/>
      <c r="I153" s="152"/>
      <c r="J153" s="153"/>
    </row>
    <row r="154" spans="1:10" ht="6.75" customHeight="1">
      <c r="A154" s="5"/>
      <c r="B154" s="107"/>
      <c r="C154" s="108"/>
      <c r="D154" s="108"/>
      <c r="E154" s="109"/>
      <c r="F154" s="137"/>
      <c r="G154" s="138"/>
      <c r="H154" s="138"/>
      <c r="I154" s="138"/>
      <c r="J154" s="139"/>
    </row>
    <row r="155" spans="1:10" s="18" customFormat="1" ht="42" customHeight="1">
      <c r="A155" s="69">
        <v>20</v>
      </c>
      <c r="B155" s="70" t="s">
        <v>204</v>
      </c>
      <c r="C155" s="71" t="s">
        <v>225</v>
      </c>
      <c r="D155" s="20">
        <v>0.27430555555555552</v>
      </c>
      <c r="E155" s="3" t="s">
        <v>226</v>
      </c>
      <c r="F155" s="140"/>
      <c r="G155" s="141"/>
      <c r="H155" s="141"/>
      <c r="I155" s="141"/>
      <c r="J155" s="142"/>
    </row>
  </sheetData>
  <mergeCells count="88">
    <mergeCell ref="F154:J155"/>
    <mergeCell ref="C150:C153"/>
    <mergeCell ref="C143:C144"/>
    <mergeCell ref="C145:C148"/>
    <mergeCell ref="F131:J141"/>
    <mergeCell ref="F142:J152"/>
    <mergeCell ref="F153:J153"/>
    <mergeCell ref="B149:E149"/>
    <mergeCell ref="A150:A153"/>
    <mergeCell ref="B150:B153"/>
    <mergeCell ref="B154:E154"/>
    <mergeCell ref="B131:E131"/>
    <mergeCell ref="A132:A141"/>
    <mergeCell ref="B132:B141"/>
    <mergeCell ref="C132:C134"/>
    <mergeCell ref="C135:C141"/>
    <mergeCell ref="B142:E142"/>
    <mergeCell ref="A143:A148"/>
    <mergeCell ref="B143:B148"/>
    <mergeCell ref="A121:A126"/>
    <mergeCell ref="B121:B126"/>
    <mergeCell ref="C121:C122"/>
    <mergeCell ref="F121:J130"/>
    <mergeCell ref="C123:C126"/>
    <mergeCell ref="B127:E127"/>
    <mergeCell ref="A128:A130"/>
    <mergeCell ref="B128:B130"/>
    <mergeCell ref="C128:C130"/>
    <mergeCell ref="F96:J120"/>
    <mergeCell ref="A97:A103"/>
    <mergeCell ref="B97:B103"/>
    <mergeCell ref="C97:C98"/>
    <mergeCell ref="C99:C103"/>
    <mergeCell ref="B104:E104"/>
    <mergeCell ref="A105:A111"/>
    <mergeCell ref="B105:B111"/>
    <mergeCell ref="C105:C111"/>
    <mergeCell ref="A112:A119"/>
    <mergeCell ref="B112:B119"/>
    <mergeCell ref="C112:C119"/>
    <mergeCell ref="B120:E120"/>
    <mergeCell ref="A82:A86"/>
    <mergeCell ref="B82:B86"/>
    <mergeCell ref="F82:J95"/>
    <mergeCell ref="C83:C86"/>
    <mergeCell ref="B87:E87"/>
    <mergeCell ref="A88:A95"/>
    <mergeCell ref="B88:B95"/>
    <mergeCell ref="C88:C95"/>
    <mergeCell ref="A67:A74"/>
    <mergeCell ref="B67:B74"/>
    <mergeCell ref="C67:C68"/>
    <mergeCell ref="F67:J81"/>
    <mergeCell ref="C69:C74"/>
    <mergeCell ref="B75:E75"/>
    <mergeCell ref="A76:A81"/>
    <mergeCell ref="B76:B81"/>
    <mergeCell ref="C76:C81"/>
    <mergeCell ref="F48:J66"/>
    <mergeCell ref="B57:E57"/>
    <mergeCell ref="A58:A65"/>
    <mergeCell ref="B58:B65"/>
    <mergeCell ref="C58:C65"/>
    <mergeCell ref="B66:E66"/>
    <mergeCell ref="A48:A56"/>
    <mergeCell ref="B48:B56"/>
    <mergeCell ref="C48:C56"/>
    <mergeCell ref="B40:E40"/>
    <mergeCell ref="A41:A46"/>
    <mergeCell ref="B41:B46"/>
    <mergeCell ref="C41:C46"/>
    <mergeCell ref="B47:E47"/>
    <mergeCell ref="A1:J4"/>
    <mergeCell ref="F5:J5"/>
    <mergeCell ref="F6:J6"/>
    <mergeCell ref="B7:E7"/>
    <mergeCell ref="A8:A19"/>
    <mergeCell ref="B8:B19"/>
    <mergeCell ref="C8:C19"/>
    <mergeCell ref="F8:J46"/>
    <mergeCell ref="B20:E20"/>
    <mergeCell ref="A21:A28"/>
    <mergeCell ref="B21:B28"/>
    <mergeCell ref="C21:C28"/>
    <mergeCell ref="B29:E29"/>
    <mergeCell ref="A30:A39"/>
    <mergeCell ref="B30:B39"/>
    <mergeCell ref="C30:C39"/>
  </mergeCells>
  <phoneticPr fontId="30" type="noConversion"/>
  <pageMargins left="0.45" right="0.45" top="0.5" bottom="0.5" header="0.3" footer="0.3"/>
  <pageSetup paperSize="9" scale="80" fitToHeight="4" orientation="landscape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97"/>
  <sheetViews>
    <sheetView workbookViewId="0">
      <selection sqref="A1:D99"/>
    </sheetView>
  </sheetViews>
  <sheetFormatPr baseColWidth="10" defaultRowHeight="14" x14ac:dyDescent="0"/>
  <cols>
    <col min="1" max="1" width="41.33203125" bestFit="1" customWidth="1"/>
    <col min="2" max="2" width="70.33203125" customWidth="1"/>
    <col min="3" max="3" width="12.1640625" customWidth="1"/>
    <col min="4" max="4" width="13.6640625" bestFit="1" customWidth="1"/>
  </cols>
  <sheetData>
    <row r="1" spans="1:4" ht="127" customHeight="1">
      <c r="A1" s="154" t="s">
        <v>230</v>
      </c>
      <c r="B1" s="155"/>
      <c r="C1" s="155"/>
      <c r="D1" s="155"/>
    </row>
    <row r="3" spans="1:4">
      <c r="A3" s="26" t="s">
        <v>132</v>
      </c>
      <c r="B3" s="27" t="s">
        <v>133</v>
      </c>
      <c r="C3" s="28" t="s">
        <v>2</v>
      </c>
      <c r="D3" s="29" t="s">
        <v>134</v>
      </c>
    </row>
    <row r="4" spans="1:4">
      <c r="A4" s="30" t="s">
        <v>135</v>
      </c>
      <c r="B4" s="31" t="s">
        <v>172</v>
      </c>
      <c r="C4" s="32" t="s">
        <v>173</v>
      </c>
      <c r="D4" s="33">
        <v>800</v>
      </c>
    </row>
    <row r="5" spans="1:4">
      <c r="A5" s="34"/>
      <c r="B5" s="35"/>
      <c r="C5" s="36"/>
      <c r="D5" s="34"/>
    </row>
    <row r="6" spans="1:4">
      <c r="A6" s="30" t="s">
        <v>136</v>
      </c>
      <c r="B6" s="31" t="s">
        <v>137</v>
      </c>
      <c r="C6" s="37"/>
      <c r="D6" s="42">
        <f>D7</f>
        <v>500</v>
      </c>
    </row>
    <row r="7" spans="1:4">
      <c r="A7" s="34">
        <v>1</v>
      </c>
      <c r="B7" s="38" t="s">
        <v>174</v>
      </c>
      <c r="C7" s="39" t="s">
        <v>138</v>
      </c>
      <c r="D7" s="60">
        <f>25*20</f>
        <v>500</v>
      </c>
    </row>
    <row r="8" spans="1:4">
      <c r="A8" s="34"/>
      <c r="B8" s="38"/>
      <c r="C8" s="36"/>
      <c r="D8" s="40"/>
    </row>
    <row r="9" spans="1:4">
      <c r="A9" s="30" t="s">
        <v>139</v>
      </c>
      <c r="B9" s="41" t="s">
        <v>175</v>
      </c>
      <c r="C9" s="37"/>
      <c r="D9" s="42">
        <f>SUM(D10:D17)</f>
        <v>603.79999999999995</v>
      </c>
    </row>
    <row r="10" spans="1:4">
      <c r="A10" s="43">
        <v>1</v>
      </c>
      <c r="B10" s="47" t="s">
        <v>176</v>
      </c>
      <c r="C10" s="45" t="s">
        <v>127</v>
      </c>
      <c r="D10" s="46">
        <v>84</v>
      </c>
    </row>
    <row r="11" spans="1:4">
      <c r="A11" s="43">
        <f t="shared" ref="A11:A17" si="0">A10+1</f>
        <v>2</v>
      </c>
      <c r="B11" s="44" t="s">
        <v>177</v>
      </c>
      <c r="C11" s="45" t="s">
        <v>128</v>
      </c>
      <c r="D11" s="46">
        <v>130</v>
      </c>
    </row>
    <row r="12" spans="1:4">
      <c r="A12" s="43">
        <f t="shared" si="0"/>
        <v>3</v>
      </c>
      <c r="B12" s="44" t="s">
        <v>178</v>
      </c>
      <c r="C12" s="45" t="s">
        <v>179</v>
      </c>
      <c r="D12" s="46">
        <v>80</v>
      </c>
    </row>
    <row r="13" spans="1:4">
      <c r="A13" s="43">
        <f t="shared" si="0"/>
        <v>4</v>
      </c>
      <c r="B13" s="47" t="s">
        <v>180</v>
      </c>
      <c r="C13" s="45" t="s">
        <v>141</v>
      </c>
      <c r="D13" s="46">
        <v>68</v>
      </c>
    </row>
    <row r="14" spans="1:4">
      <c r="A14" s="43">
        <f t="shared" si="0"/>
        <v>5</v>
      </c>
      <c r="B14" s="44" t="s">
        <v>181</v>
      </c>
      <c r="C14" s="45" t="s">
        <v>140</v>
      </c>
      <c r="D14" s="46">
        <v>86</v>
      </c>
    </row>
    <row r="15" spans="1:4">
      <c r="A15" s="43">
        <f t="shared" si="0"/>
        <v>6</v>
      </c>
      <c r="B15" s="44" t="s">
        <v>183</v>
      </c>
      <c r="C15" s="45" t="s">
        <v>142</v>
      </c>
      <c r="D15" s="46">
        <v>50</v>
      </c>
    </row>
    <row r="16" spans="1:4">
      <c r="A16" s="43">
        <f t="shared" si="0"/>
        <v>7</v>
      </c>
      <c r="B16" s="48" t="s">
        <v>228</v>
      </c>
      <c r="C16" s="45" t="s">
        <v>143</v>
      </c>
      <c r="D16" s="46">
        <v>50</v>
      </c>
    </row>
    <row r="17" spans="1:4">
      <c r="A17" s="43">
        <f t="shared" si="0"/>
        <v>8</v>
      </c>
      <c r="B17" s="44" t="s">
        <v>184</v>
      </c>
      <c r="C17" s="45" t="s">
        <v>182</v>
      </c>
      <c r="D17" s="46">
        <v>55.8</v>
      </c>
    </row>
    <row r="18" spans="1:4">
      <c r="A18" s="49"/>
      <c r="B18" s="49"/>
      <c r="C18" s="50"/>
      <c r="D18" s="49"/>
    </row>
    <row r="19" spans="1:4">
      <c r="A19" s="30" t="s">
        <v>144</v>
      </c>
      <c r="B19" s="41" t="s">
        <v>145</v>
      </c>
      <c r="C19" s="51"/>
      <c r="D19" s="41">
        <f>SUM(D20:D58)</f>
        <v>490.5</v>
      </c>
    </row>
    <row r="20" spans="1:4">
      <c r="A20" s="49">
        <v>1</v>
      </c>
      <c r="B20" s="49" t="s">
        <v>146</v>
      </c>
      <c r="C20" s="50" t="s">
        <v>127</v>
      </c>
      <c r="D20" s="49">
        <v>170.1</v>
      </c>
    </row>
    <row r="21" spans="1:4">
      <c r="A21" s="49">
        <f>A20+1</f>
        <v>2</v>
      </c>
      <c r="B21" s="52" t="s">
        <v>10</v>
      </c>
      <c r="C21" s="50" t="s">
        <v>127</v>
      </c>
      <c r="D21" s="53" t="s">
        <v>147</v>
      </c>
    </row>
    <row r="22" spans="1:4">
      <c r="A22" s="49">
        <f>A21+1</f>
        <v>3</v>
      </c>
      <c r="B22" s="52" t="s">
        <v>15</v>
      </c>
      <c r="C22" s="50" t="s">
        <v>127</v>
      </c>
      <c r="D22" s="53" t="s">
        <v>147</v>
      </c>
    </row>
    <row r="23" spans="1:4">
      <c r="A23" s="49">
        <f>A22+1</f>
        <v>4</v>
      </c>
      <c r="B23" s="52" t="s">
        <v>148</v>
      </c>
      <c r="C23" s="50" t="s">
        <v>127</v>
      </c>
      <c r="D23" s="53" t="s">
        <v>147</v>
      </c>
    </row>
    <row r="24" spans="1:4">
      <c r="A24" s="49">
        <v>5</v>
      </c>
      <c r="B24" s="52" t="s">
        <v>149</v>
      </c>
      <c r="C24" s="50" t="s">
        <v>127</v>
      </c>
      <c r="D24" s="54">
        <v>15.5</v>
      </c>
    </row>
    <row r="25" spans="1:4">
      <c r="A25" s="49">
        <f t="shared" ref="A25:A36" si="1">A24+1</f>
        <v>6</v>
      </c>
      <c r="B25" s="52" t="s">
        <v>25</v>
      </c>
      <c r="C25" s="50" t="s">
        <v>127</v>
      </c>
      <c r="D25" s="53" t="s">
        <v>147</v>
      </c>
    </row>
    <row r="26" spans="1:4">
      <c r="A26" s="49">
        <f t="shared" si="1"/>
        <v>7</v>
      </c>
      <c r="B26" s="52" t="s">
        <v>26</v>
      </c>
      <c r="C26" s="50" t="s">
        <v>127</v>
      </c>
      <c r="D26" s="54" t="s">
        <v>150</v>
      </c>
    </row>
    <row r="27" spans="1:4">
      <c r="A27" s="49">
        <f t="shared" si="1"/>
        <v>8</v>
      </c>
      <c r="B27" s="52" t="s">
        <v>28</v>
      </c>
      <c r="C27" s="50" t="s">
        <v>127</v>
      </c>
      <c r="D27" s="54" t="s">
        <v>150</v>
      </c>
    </row>
    <row r="28" spans="1:4">
      <c r="A28" s="49">
        <f t="shared" si="1"/>
        <v>9</v>
      </c>
      <c r="B28" s="49" t="s">
        <v>29</v>
      </c>
      <c r="C28" s="50" t="s">
        <v>127</v>
      </c>
      <c r="D28" s="54" t="s">
        <v>150</v>
      </c>
    </row>
    <row r="29" spans="1:4">
      <c r="A29" s="49">
        <f t="shared" si="1"/>
        <v>10</v>
      </c>
      <c r="B29" s="55" t="s">
        <v>151</v>
      </c>
      <c r="C29" s="50" t="s">
        <v>127</v>
      </c>
      <c r="D29" s="53" t="s">
        <v>147</v>
      </c>
    </row>
    <row r="30" spans="1:4">
      <c r="A30" s="49">
        <f t="shared" si="1"/>
        <v>11</v>
      </c>
      <c r="B30" s="49" t="s">
        <v>152</v>
      </c>
      <c r="C30" s="50" t="s">
        <v>127</v>
      </c>
      <c r="D30" s="54" t="s">
        <v>150</v>
      </c>
    </row>
    <row r="31" spans="1:4">
      <c r="A31" s="49">
        <f t="shared" si="1"/>
        <v>12</v>
      </c>
      <c r="B31" s="49" t="s">
        <v>153</v>
      </c>
      <c r="C31" s="50" t="s">
        <v>127</v>
      </c>
      <c r="D31" s="54" t="s">
        <v>150</v>
      </c>
    </row>
    <row r="32" spans="1:4">
      <c r="A32" s="49">
        <f t="shared" si="1"/>
        <v>13</v>
      </c>
      <c r="B32" s="49" t="s">
        <v>154</v>
      </c>
      <c r="C32" s="50" t="s">
        <v>127</v>
      </c>
      <c r="D32" s="53" t="s">
        <v>147</v>
      </c>
    </row>
    <row r="33" spans="1:4">
      <c r="A33" s="49">
        <f t="shared" si="1"/>
        <v>14</v>
      </c>
      <c r="B33" s="49" t="s">
        <v>185</v>
      </c>
      <c r="C33" s="50" t="s">
        <v>127</v>
      </c>
      <c r="D33" s="54" t="s">
        <v>150</v>
      </c>
    </row>
    <row r="34" spans="1:4">
      <c r="A34" s="49">
        <f t="shared" si="1"/>
        <v>15</v>
      </c>
      <c r="B34" s="49" t="s">
        <v>188</v>
      </c>
      <c r="C34" s="50" t="s">
        <v>127</v>
      </c>
      <c r="D34" s="54" t="s">
        <v>150</v>
      </c>
    </row>
    <row r="35" spans="1:4">
      <c r="A35" s="49">
        <f t="shared" si="1"/>
        <v>16</v>
      </c>
      <c r="B35" s="49" t="s">
        <v>187</v>
      </c>
      <c r="C35" s="50" t="s">
        <v>127</v>
      </c>
      <c r="D35" s="53">
        <v>8</v>
      </c>
    </row>
    <row r="36" spans="1:4">
      <c r="A36" s="49">
        <f t="shared" si="1"/>
        <v>17</v>
      </c>
      <c r="B36" s="56" t="s">
        <v>189</v>
      </c>
      <c r="C36" s="50" t="s">
        <v>127</v>
      </c>
      <c r="D36" s="49">
        <v>60</v>
      </c>
    </row>
    <row r="37" spans="1:4">
      <c r="A37" s="49"/>
      <c r="B37" s="57"/>
      <c r="C37" s="50"/>
      <c r="D37" s="49"/>
    </row>
    <row r="38" spans="1:4">
      <c r="A38" s="49">
        <f>A36+1</f>
        <v>18</v>
      </c>
      <c r="B38" s="49" t="s">
        <v>190</v>
      </c>
      <c r="C38" s="50" t="s">
        <v>128</v>
      </c>
      <c r="D38" s="49">
        <v>15</v>
      </c>
    </row>
    <row r="39" spans="1:4">
      <c r="A39" s="49"/>
      <c r="B39" s="49"/>
      <c r="C39" s="50"/>
      <c r="D39" s="49"/>
    </row>
    <row r="40" spans="1:4">
      <c r="A40" s="49">
        <f>A38+1</f>
        <v>19</v>
      </c>
      <c r="B40" s="49" t="s">
        <v>191</v>
      </c>
      <c r="C40" s="50" t="s">
        <v>128</v>
      </c>
      <c r="D40" s="49">
        <v>18.899999999999999</v>
      </c>
    </row>
    <row r="41" spans="1:4">
      <c r="A41" s="49">
        <v>20</v>
      </c>
      <c r="B41" s="49" t="s">
        <v>92</v>
      </c>
      <c r="C41" s="50" t="s">
        <v>128</v>
      </c>
      <c r="D41" s="54" t="s">
        <v>192</v>
      </c>
    </row>
    <row r="42" spans="1:4">
      <c r="A42" s="49">
        <f t="shared" ref="A42" si="2">A40+1</f>
        <v>20</v>
      </c>
      <c r="B42" s="49" t="s">
        <v>93</v>
      </c>
      <c r="C42" s="50" t="s">
        <v>128</v>
      </c>
      <c r="D42" s="54" t="s">
        <v>192</v>
      </c>
    </row>
    <row r="43" spans="1:4">
      <c r="A43" s="49">
        <v>21</v>
      </c>
      <c r="B43" s="49" t="s">
        <v>29</v>
      </c>
      <c r="C43" s="50" t="s">
        <v>128</v>
      </c>
      <c r="D43" s="54" t="s">
        <v>150</v>
      </c>
    </row>
    <row r="44" spans="1:4">
      <c r="A44" s="49">
        <f t="shared" ref="A44" si="3">A42+1</f>
        <v>21</v>
      </c>
      <c r="B44" s="49" t="s">
        <v>91</v>
      </c>
      <c r="C44" s="50" t="s">
        <v>128</v>
      </c>
      <c r="D44" s="68" t="s">
        <v>192</v>
      </c>
    </row>
    <row r="45" spans="1:4">
      <c r="A45" s="49">
        <v>22</v>
      </c>
      <c r="B45" s="49" t="s">
        <v>25</v>
      </c>
      <c r="C45" s="50" t="s">
        <v>128</v>
      </c>
      <c r="D45" s="68" t="s">
        <v>192</v>
      </c>
    </row>
    <row r="46" spans="1:4">
      <c r="A46" s="49">
        <f t="shared" ref="A46" si="4">A44+1</f>
        <v>22</v>
      </c>
      <c r="B46" s="3" t="s">
        <v>97</v>
      </c>
      <c r="C46" s="50" t="s">
        <v>128</v>
      </c>
      <c r="D46" s="68" t="s">
        <v>192</v>
      </c>
    </row>
    <row r="47" spans="1:4">
      <c r="A47" s="49">
        <v>23</v>
      </c>
      <c r="B47" s="9" t="s">
        <v>28</v>
      </c>
      <c r="C47" s="50" t="s">
        <v>128</v>
      </c>
      <c r="D47" s="68" t="s">
        <v>192</v>
      </c>
    </row>
    <row r="48" spans="1:4">
      <c r="A48" s="49">
        <f t="shared" ref="A48" si="5">A46+1</f>
        <v>23</v>
      </c>
      <c r="B48" s="11" t="s">
        <v>94</v>
      </c>
      <c r="C48" s="50" t="s">
        <v>128</v>
      </c>
      <c r="D48" s="68" t="s">
        <v>192</v>
      </c>
    </row>
    <row r="49" spans="1:4">
      <c r="A49" s="49">
        <v>24</v>
      </c>
      <c r="B49" s="12" t="s">
        <v>95</v>
      </c>
      <c r="C49" s="50" t="s">
        <v>128</v>
      </c>
      <c r="D49" s="54" t="s">
        <v>150</v>
      </c>
    </row>
    <row r="50" spans="1:4">
      <c r="A50" s="49">
        <v>25</v>
      </c>
      <c r="B50" s="49" t="s">
        <v>195</v>
      </c>
      <c r="C50" s="50" t="s">
        <v>128</v>
      </c>
      <c r="D50" s="49">
        <v>45</v>
      </c>
    </row>
    <row r="51" spans="1:4">
      <c r="A51" s="49"/>
      <c r="B51" s="12"/>
      <c r="C51" s="50"/>
      <c r="D51" s="49"/>
    </row>
    <row r="52" spans="1:4">
      <c r="A52" s="49">
        <v>26</v>
      </c>
      <c r="B52" s="49" t="s">
        <v>193</v>
      </c>
      <c r="C52" s="50" t="s">
        <v>194</v>
      </c>
      <c r="D52" s="49">
        <v>90</v>
      </c>
    </row>
    <row r="53" spans="1:4">
      <c r="A53" s="49"/>
      <c r="B53" s="49"/>
      <c r="C53" s="50"/>
      <c r="D53" s="49"/>
    </row>
    <row r="54" spans="1:4">
      <c r="A54" s="49">
        <f>A52+1</f>
        <v>27</v>
      </c>
      <c r="B54" s="49" t="s">
        <v>196</v>
      </c>
      <c r="C54" s="50" t="s">
        <v>194</v>
      </c>
      <c r="D54" s="54" t="s">
        <v>150</v>
      </c>
    </row>
    <row r="55" spans="1:4">
      <c r="A55" s="49">
        <v>28</v>
      </c>
      <c r="B55" s="49" t="s">
        <v>197</v>
      </c>
      <c r="C55" s="50" t="s">
        <v>194</v>
      </c>
      <c r="D55" s="54" t="s">
        <v>150</v>
      </c>
    </row>
    <row r="56" spans="1:4">
      <c r="A56" s="49">
        <v>29</v>
      </c>
      <c r="B56" s="49" t="s">
        <v>195</v>
      </c>
      <c r="C56" s="50" t="s">
        <v>194</v>
      </c>
      <c r="D56" s="54" t="s">
        <v>150</v>
      </c>
    </row>
    <row r="57" spans="1:4">
      <c r="A57" s="49"/>
      <c r="B57" s="3"/>
      <c r="C57" s="50"/>
      <c r="D57" s="49"/>
    </row>
    <row r="58" spans="1:4">
      <c r="A58" s="49">
        <v>30</v>
      </c>
      <c r="B58" s="49" t="s">
        <v>198</v>
      </c>
      <c r="C58" s="50" t="s">
        <v>194</v>
      </c>
      <c r="D58" s="49">
        <v>68</v>
      </c>
    </row>
    <row r="59" spans="1:4">
      <c r="A59" s="49"/>
      <c r="B59" s="49"/>
      <c r="C59" s="50"/>
      <c r="D59" s="49"/>
    </row>
    <row r="60" spans="1:4">
      <c r="A60" s="59" t="s">
        <v>132</v>
      </c>
      <c r="B60" s="59" t="s">
        <v>133</v>
      </c>
      <c r="C60" s="37" t="s">
        <v>2</v>
      </c>
      <c r="D60" s="29" t="s">
        <v>134</v>
      </c>
    </row>
    <row r="61" spans="1:4">
      <c r="A61" s="42" t="s">
        <v>155</v>
      </c>
      <c r="B61" s="41" t="s">
        <v>157</v>
      </c>
      <c r="C61" s="58"/>
      <c r="D61" s="41">
        <f>SUM(D62:D85)</f>
        <v>320</v>
      </c>
    </row>
    <row r="62" spans="1:4">
      <c r="A62" s="49">
        <f>1</f>
        <v>1</v>
      </c>
      <c r="B62" s="49" t="s">
        <v>110</v>
      </c>
      <c r="C62" s="50" t="s">
        <v>141</v>
      </c>
      <c r="D62" s="49">
        <v>6</v>
      </c>
    </row>
    <row r="63" spans="1:4">
      <c r="A63" s="49">
        <f>A62+1</f>
        <v>2</v>
      </c>
      <c r="B63" s="49" t="s">
        <v>111</v>
      </c>
      <c r="C63" s="50" t="s">
        <v>141</v>
      </c>
      <c r="D63" s="49">
        <v>28.5</v>
      </c>
    </row>
    <row r="64" spans="1:4">
      <c r="A64" s="49">
        <v>3</v>
      </c>
      <c r="B64" s="49" t="s">
        <v>112</v>
      </c>
      <c r="C64" s="50" t="s">
        <v>141</v>
      </c>
      <c r="D64" s="49"/>
    </row>
    <row r="65" spans="1:4">
      <c r="A65" s="49">
        <f t="shared" ref="A65" si="6">A64+1</f>
        <v>4</v>
      </c>
      <c r="B65" s="49" t="s">
        <v>113</v>
      </c>
      <c r="C65" s="50" t="s">
        <v>141</v>
      </c>
      <c r="D65" s="49" t="s">
        <v>150</v>
      </c>
    </row>
    <row r="66" spans="1:4">
      <c r="A66" s="49">
        <v>5</v>
      </c>
      <c r="B66" s="49" t="s">
        <v>114</v>
      </c>
      <c r="C66" s="50" t="s">
        <v>141</v>
      </c>
      <c r="D66" s="49">
        <v>7</v>
      </c>
    </row>
    <row r="67" spans="1:4">
      <c r="A67" s="49">
        <v>6</v>
      </c>
      <c r="B67" s="49" t="s">
        <v>205</v>
      </c>
      <c r="C67" s="50" t="s">
        <v>141</v>
      </c>
      <c r="D67" s="49">
        <v>30</v>
      </c>
    </row>
    <row r="68" spans="1:4">
      <c r="A68" s="49"/>
      <c r="B68" s="49"/>
      <c r="C68" s="50"/>
      <c r="D68" s="49"/>
    </row>
    <row r="69" spans="1:4">
      <c r="A69" s="49">
        <f>A66+1</f>
        <v>6</v>
      </c>
      <c r="B69" s="49" t="s">
        <v>206</v>
      </c>
      <c r="C69" s="50" t="s">
        <v>141</v>
      </c>
      <c r="D69" s="49">
        <v>30</v>
      </c>
    </row>
    <row r="70" spans="1:4">
      <c r="A70" s="49">
        <v>7</v>
      </c>
      <c r="B70" s="49" t="s">
        <v>158</v>
      </c>
      <c r="C70" s="50" t="s">
        <v>140</v>
      </c>
      <c r="D70" s="49">
        <v>6</v>
      </c>
    </row>
    <row r="71" spans="1:4">
      <c r="A71" s="49">
        <f>A70+1</f>
        <v>8</v>
      </c>
      <c r="B71" s="49" t="s">
        <v>159</v>
      </c>
      <c r="C71" s="50" t="s">
        <v>140</v>
      </c>
      <c r="D71" s="49">
        <v>28.5</v>
      </c>
    </row>
    <row r="72" spans="1:4">
      <c r="A72" s="49">
        <f>A71+1</f>
        <v>9</v>
      </c>
      <c r="B72" s="49" t="s">
        <v>160</v>
      </c>
      <c r="C72" s="50" t="s">
        <v>140</v>
      </c>
      <c r="D72" s="49" t="s">
        <v>150</v>
      </c>
    </row>
    <row r="73" spans="1:4">
      <c r="A73" s="49">
        <f>A72+1</f>
        <v>10</v>
      </c>
      <c r="B73" s="49" t="s">
        <v>161</v>
      </c>
      <c r="C73" s="50" t="s">
        <v>140</v>
      </c>
      <c r="D73" s="49">
        <v>7</v>
      </c>
    </row>
    <row r="74" spans="1:4">
      <c r="A74" s="49">
        <f>A73+1</f>
        <v>11</v>
      </c>
      <c r="B74" s="49" t="s">
        <v>162</v>
      </c>
      <c r="C74" s="50" t="s">
        <v>140</v>
      </c>
      <c r="D74" s="49">
        <v>16</v>
      </c>
    </row>
    <row r="75" spans="1:4">
      <c r="A75" s="49"/>
      <c r="B75" s="49"/>
      <c r="C75" s="50"/>
      <c r="D75" s="49"/>
    </row>
    <row r="76" spans="1:4">
      <c r="A76" s="49">
        <v>12</v>
      </c>
      <c r="B76" s="49" t="s">
        <v>207</v>
      </c>
      <c r="C76" s="50" t="s">
        <v>140</v>
      </c>
      <c r="D76" s="61">
        <v>50</v>
      </c>
    </row>
    <row r="77" spans="1:4">
      <c r="A77" s="49"/>
      <c r="B77" s="49"/>
      <c r="C77" s="50"/>
      <c r="D77" s="61"/>
    </row>
    <row r="78" spans="1:4">
      <c r="A78" s="49">
        <f>A76+1</f>
        <v>13</v>
      </c>
      <c r="B78" s="49" t="s">
        <v>163</v>
      </c>
      <c r="C78" s="50" t="s">
        <v>142</v>
      </c>
      <c r="D78" s="49" t="s">
        <v>150</v>
      </c>
    </row>
    <row r="79" spans="1:4">
      <c r="A79" s="49">
        <f>A78+1</f>
        <v>14</v>
      </c>
      <c r="B79" s="49" t="s">
        <v>164</v>
      </c>
      <c r="C79" s="50" t="s">
        <v>142</v>
      </c>
      <c r="D79" s="61">
        <v>36</v>
      </c>
    </row>
    <row r="80" spans="1:4">
      <c r="A80" s="49">
        <f>A79+1</f>
        <v>15</v>
      </c>
      <c r="B80" s="49" t="s">
        <v>165</v>
      </c>
      <c r="C80" s="50" t="s">
        <v>142</v>
      </c>
      <c r="D80" s="49" t="s">
        <v>150</v>
      </c>
    </row>
    <row r="81" spans="1:4">
      <c r="A81" s="49">
        <f>A80+1</f>
        <v>16</v>
      </c>
      <c r="B81" s="49" t="s">
        <v>166</v>
      </c>
      <c r="C81" s="50" t="s">
        <v>142</v>
      </c>
      <c r="D81" s="49" t="s">
        <v>150</v>
      </c>
    </row>
    <row r="82" spans="1:4">
      <c r="A82" s="49"/>
      <c r="B82" s="49"/>
      <c r="C82" s="50"/>
      <c r="D82" s="49"/>
    </row>
    <row r="83" spans="1:4">
      <c r="A83" s="49">
        <v>17</v>
      </c>
      <c r="B83" s="49" t="s">
        <v>208</v>
      </c>
      <c r="C83" s="50" t="s">
        <v>142</v>
      </c>
      <c r="D83" s="61">
        <v>75</v>
      </c>
    </row>
    <row r="84" spans="1:4">
      <c r="A84" s="49"/>
      <c r="B84" s="49"/>
      <c r="C84" s="50"/>
      <c r="D84" s="61"/>
    </row>
    <row r="85" spans="1:4">
      <c r="A85" s="49"/>
      <c r="B85" s="49"/>
      <c r="C85" s="50"/>
      <c r="D85" s="61"/>
    </row>
    <row r="86" spans="1:4">
      <c r="A86" s="63" t="s">
        <v>156</v>
      </c>
      <c r="B86" s="41" t="s">
        <v>167</v>
      </c>
      <c r="C86" s="62"/>
      <c r="D86" s="41">
        <f>SUM(D87:D95)</f>
        <v>139</v>
      </c>
    </row>
    <row r="87" spans="1:4">
      <c r="A87" s="49">
        <v>1</v>
      </c>
      <c r="B87" s="49" t="s">
        <v>168</v>
      </c>
      <c r="C87" s="50" t="s">
        <v>143</v>
      </c>
      <c r="D87" s="76">
        <f>23*2</f>
        <v>46</v>
      </c>
    </row>
    <row r="88" spans="1:4">
      <c r="A88" s="49">
        <v>2</v>
      </c>
      <c r="B88" s="49" t="s">
        <v>169</v>
      </c>
      <c r="C88" s="50" t="s">
        <v>143</v>
      </c>
      <c r="D88" s="76">
        <v>12</v>
      </c>
    </row>
    <row r="89" spans="1:4">
      <c r="A89" s="49">
        <v>3</v>
      </c>
      <c r="B89" s="49" t="s">
        <v>170</v>
      </c>
      <c r="C89" s="50" t="s">
        <v>143</v>
      </c>
      <c r="D89" s="76">
        <v>10</v>
      </c>
    </row>
    <row r="90" spans="1:4">
      <c r="A90" s="49">
        <v>4</v>
      </c>
      <c r="B90" s="49" t="s">
        <v>171</v>
      </c>
      <c r="C90" s="50" t="s">
        <v>143</v>
      </c>
      <c r="D90" s="76">
        <v>6</v>
      </c>
    </row>
    <row r="91" spans="1:4">
      <c r="A91" s="64"/>
      <c r="B91" s="64"/>
      <c r="C91" s="65"/>
      <c r="D91" s="64"/>
    </row>
    <row r="92" spans="1:4">
      <c r="A92" s="49">
        <v>5</v>
      </c>
      <c r="B92" s="49" t="s">
        <v>209</v>
      </c>
      <c r="C92" s="50" t="s">
        <v>182</v>
      </c>
      <c r="D92" s="76">
        <v>10</v>
      </c>
    </row>
    <row r="93" spans="1:4">
      <c r="A93" s="49">
        <v>6</v>
      </c>
      <c r="B93" s="49" t="s">
        <v>210</v>
      </c>
      <c r="C93" s="50" t="s">
        <v>182</v>
      </c>
      <c r="D93" s="76">
        <v>10</v>
      </c>
    </row>
    <row r="94" spans="1:4">
      <c r="A94" s="49"/>
      <c r="B94" s="49"/>
      <c r="C94" s="50"/>
      <c r="D94" s="76"/>
    </row>
    <row r="95" spans="1:4">
      <c r="A95" s="49">
        <v>7</v>
      </c>
      <c r="B95" s="49" t="s">
        <v>211</v>
      </c>
      <c r="C95" s="50" t="s">
        <v>143</v>
      </c>
      <c r="D95" s="76">
        <f>3*15</f>
        <v>45</v>
      </c>
    </row>
    <row r="96" spans="1:4">
      <c r="A96" s="64"/>
      <c r="B96" s="64"/>
      <c r="C96" s="65"/>
      <c r="D96" s="64"/>
    </row>
    <row r="97" spans="1:4">
      <c r="A97" s="66" t="s">
        <v>199</v>
      </c>
      <c r="B97" s="66"/>
      <c r="C97" s="67"/>
      <c r="D97" s="66">
        <f>D86+D61+D19+D9+D6+D4</f>
        <v>2853.3</v>
      </c>
    </row>
  </sheetData>
  <mergeCells count="1">
    <mergeCell ref="A1:D1"/>
  </mergeCells>
  <phoneticPr fontId="30" type="noConversion"/>
  <pageMargins left="0.75" right="0.75" top="1" bottom="1" header="0.5" footer="0.5"/>
  <pageSetup scale="60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G26"/>
  <sheetViews>
    <sheetView workbookViewId="0">
      <selection activeCell="C17" sqref="C17"/>
    </sheetView>
  </sheetViews>
  <sheetFormatPr baseColWidth="10" defaultRowHeight="14" x14ac:dyDescent="0"/>
  <cols>
    <col min="2" max="2" width="88.83203125" bestFit="1" customWidth="1"/>
    <col min="3" max="3" width="22" bestFit="1" customWidth="1"/>
    <col min="4" max="4" width="16.83203125" bestFit="1" customWidth="1"/>
    <col min="5" max="5" width="17.1640625" customWidth="1"/>
    <col min="6" max="6" width="19.83203125" bestFit="1" customWidth="1"/>
  </cols>
  <sheetData>
    <row r="5" spans="2:7" ht="25">
      <c r="B5" s="79" t="s">
        <v>212</v>
      </c>
    </row>
    <row r="6" spans="2:7" ht="20">
      <c r="B6" s="78"/>
      <c r="C6" s="81"/>
      <c r="D6" s="85" t="s">
        <v>215</v>
      </c>
      <c r="E6" s="86">
        <v>24729.49</v>
      </c>
      <c r="F6" s="77" t="s">
        <v>216</v>
      </c>
      <c r="G6" s="81"/>
    </row>
    <row r="7" spans="2:7" ht="20">
      <c r="B7" s="78"/>
      <c r="C7" s="81"/>
      <c r="D7" s="85" t="s">
        <v>218</v>
      </c>
      <c r="E7" s="82"/>
      <c r="F7" s="81"/>
      <c r="G7" s="81"/>
    </row>
    <row r="8" spans="2:7" ht="20">
      <c r="B8" s="78"/>
      <c r="C8" s="81"/>
      <c r="D8" s="81"/>
      <c r="E8" s="81"/>
      <c r="F8" s="81"/>
      <c r="G8" s="81"/>
    </row>
    <row r="9" spans="2:7" ht="28">
      <c r="B9" s="88" t="s">
        <v>214</v>
      </c>
      <c r="C9" s="89" t="s">
        <v>129</v>
      </c>
      <c r="D9" s="89" t="s">
        <v>130</v>
      </c>
      <c r="E9" s="89" t="s">
        <v>131</v>
      </c>
      <c r="F9" s="89" t="s">
        <v>217</v>
      </c>
      <c r="G9" s="81"/>
    </row>
    <row r="10" spans="2:7" ht="20">
      <c r="B10" s="83" t="s">
        <v>219</v>
      </c>
      <c r="C10" s="83"/>
      <c r="D10" s="83"/>
      <c r="E10" s="83"/>
      <c r="F10" s="83"/>
      <c r="G10" s="81"/>
    </row>
    <row r="11" spans="2:7" ht="20">
      <c r="B11" s="83"/>
      <c r="C11" s="83"/>
      <c r="D11" s="83"/>
      <c r="E11" s="83"/>
      <c r="F11" s="83"/>
      <c r="G11" s="81"/>
    </row>
    <row r="12" spans="2:7" ht="20">
      <c r="B12" s="91" t="s">
        <v>220</v>
      </c>
      <c r="C12" s="84">
        <v>200000000</v>
      </c>
      <c r="D12" s="83">
        <v>1</v>
      </c>
      <c r="E12" s="84">
        <f>C12</f>
        <v>200000000</v>
      </c>
      <c r="F12" s="83"/>
      <c r="G12" s="81"/>
    </row>
    <row r="13" spans="2:7" ht="20">
      <c r="B13" s="91" t="s">
        <v>221</v>
      </c>
      <c r="C13" s="84" t="s">
        <v>237</v>
      </c>
      <c r="D13" s="83">
        <v>1</v>
      </c>
      <c r="E13" s="84" t="str">
        <f>C13</f>
        <v>xx495879</v>
      </c>
      <c r="F13" s="83"/>
      <c r="G13" s="81"/>
    </row>
    <row r="14" spans="2:7" ht="20">
      <c r="B14" s="91" t="s">
        <v>235</v>
      </c>
      <c r="C14" s="84" t="s">
        <v>236</v>
      </c>
      <c r="D14" s="83">
        <v>1</v>
      </c>
      <c r="E14" s="84" t="str">
        <f>C14</f>
        <v>xx000000</v>
      </c>
      <c r="F14" s="83"/>
      <c r="G14" s="81"/>
    </row>
    <row r="15" spans="2:7" ht="20">
      <c r="B15" s="83"/>
      <c r="C15" s="84"/>
      <c r="D15" s="83"/>
      <c r="E15" s="84"/>
      <c r="F15" s="83"/>
      <c r="G15" s="81"/>
    </row>
    <row r="16" spans="2:7" ht="20">
      <c r="B16" s="87" t="s">
        <v>213</v>
      </c>
      <c r="C16" s="87"/>
      <c r="D16" s="87"/>
      <c r="E16" s="90">
        <f>SUM(E12:E14)</f>
        <v>200000000</v>
      </c>
      <c r="F16" s="90">
        <f>E16/E6</f>
        <v>8087.5100942235358</v>
      </c>
      <c r="G16" s="81"/>
    </row>
    <row r="17" spans="2:7" ht="20">
      <c r="B17" s="81"/>
      <c r="C17" s="81"/>
      <c r="D17" s="81"/>
      <c r="E17" s="81"/>
      <c r="F17" s="81"/>
      <c r="G17" s="81"/>
    </row>
    <row r="18" spans="2:7" ht="20">
      <c r="B18" s="81"/>
      <c r="C18" s="81"/>
      <c r="D18" s="81"/>
      <c r="E18" s="81"/>
      <c r="F18" s="81"/>
      <c r="G18" s="81"/>
    </row>
    <row r="19" spans="2:7" ht="20">
      <c r="B19" s="81"/>
      <c r="C19" s="81"/>
      <c r="D19" s="81"/>
      <c r="E19" s="81"/>
      <c r="F19" s="81"/>
      <c r="G19" s="81"/>
    </row>
    <row r="20" spans="2:7" ht="20">
      <c r="B20" s="81"/>
      <c r="C20" s="81"/>
      <c r="D20" s="81"/>
      <c r="E20" s="81"/>
      <c r="F20" s="81"/>
      <c r="G20" s="81"/>
    </row>
    <row r="21" spans="2:7" ht="20">
      <c r="B21" s="81"/>
      <c r="C21" s="81"/>
      <c r="D21" s="81"/>
      <c r="E21" s="81"/>
      <c r="F21" s="81"/>
      <c r="G21" s="81"/>
    </row>
    <row r="22" spans="2:7" ht="20">
      <c r="B22" s="81"/>
      <c r="C22" s="81"/>
      <c r="D22" s="81"/>
      <c r="E22" s="81"/>
      <c r="F22" s="81"/>
      <c r="G22" s="81"/>
    </row>
    <row r="23" spans="2:7" ht="20">
      <c r="B23" s="81"/>
      <c r="C23" s="81"/>
      <c r="D23" s="81"/>
      <c r="E23" s="81"/>
      <c r="F23" s="81"/>
      <c r="G23" s="81"/>
    </row>
    <row r="24" spans="2:7" ht="20">
      <c r="B24" s="81"/>
      <c r="C24" s="81"/>
      <c r="D24" s="81"/>
      <c r="E24" s="81"/>
      <c r="F24" s="81"/>
      <c r="G24" s="81"/>
    </row>
    <row r="25" spans="2:7" ht="20">
      <c r="B25" s="78" t="s">
        <v>214</v>
      </c>
      <c r="C25" s="81"/>
      <c r="D25" s="81"/>
      <c r="E25" s="81"/>
      <c r="F25" s="81"/>
      <c r="G25" s="81"/>
    </row>
    <row r="26" spans="2:7" ht="28">
      <c r="B26" s="80"/>
      <c r="C26" s="80"/>
      <c r="D26" s="80"/>
      <c r="E26" s="80"/>
      <c r="F26" s="80"/>
      <c r="G26" s="80"/>
    </row>
  </sheetData>
  <phoneticPr fontId="30" type="noConversion"/>
  <pageMargins left="0.75" right="0.75" top="1" bottom="1" header="0.5" footer="0.5"/>
  <pageSetup scale="6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Itinerary</vt:lpstr>
      <vt:lpstr>Estimated Cost</vt:lpstr>
      <vt:lpstr>Funding Source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Hang</dc:creator>
  <cp:lastModifiedBy>VietVinh Le</cp:lastModifiedBy>
  <cp:lastPrinted>2016-10-19T01:31:23Z</cp:lastPrinted>
  <dcterms:created xsi:type="dcterms:W3CDTF">2016-04-27T08:42:44Z</dcterms:created>
  <dcterms:modified xsi:type="dcterms:W3CDTF">2016-12-06T02:15:14Z</dcterms:modified>
</cp:coreProperties>
</file>